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firstSheet="2" activeTab="3"/>
  </bookViews>
  <sheets>
    <sheet name="список на 01.01.2019 " sheetId="1" r:id="rId1"/>
    <sheet name="список на 05.08.2019" sheetId="2" r:id="rId2"/>
    <sheet name="список на 07.10.2019" sheetId="3" r:id="rId3"/>
    <sheet name="список на 01.01.2020)" sheetId="4" r:id="rId4"/>
    <sheet name="мкд менее 30 квартир" sheetId="5" r:id="rId5"/>
    <sheet name="категории домов 01.01.20" sheetId="6" r:id="rId6"/>
    <sheet name="список на 01.01.2020) (2)" sheetId="7" r:id="rId7"/>
  </sheets>
  <definedNames>
    <definedName name="_xlnm._FilterDatabase" localSheetId="5" hidden="1">'категории домов 01.01.20'!$A$4:$AH$72</definedName>
    <definedName name="_xlnm._FilterDatabase" localSheetId="4" hidden="1">'мкд менее 30 квартир'!$A$4:$K$55</definedName>
    <definedName name="_xlnm._FilterDatabase" localSheetId="0" hidden="1">'список на 01.01.2019 '!$A$4:$X$96</definedName>
    <definedName name="_xlnm._FilterDatabase" localSheetId="3" hidden="1">'список на 01.01.2020)'!$A$4:$X$124</definedName>
    <definedName name="_xlnm._FilterDatabase" localSheetId="6" hidden="1">'список на 01.01.2020) (2)'!$A$4:$B$74</definedName>
    <definedName name="_xlnm._FilterDatabase" localSheetId="1" hidden="1">'список на 05.08.2019'!$A$4:$X$112</definedName>
    <definedName name="_xlnm._FilterDatabase" localSheetId="2" hidden="1">'список на 07.10.2019'!$A$4:$X$113</definedName>
    <definedName name="_xlnm.Print_Titles" localSheetId="3">'список на 01.01.2020)'!$2:$2</definedName>
    <definedName name="_xlnm.Print_Area" localSheetId="5">'категории домов 01.01.20'!$A$1:$AH$90</definedName>
    <definedName name="_xlnm.Print_Area" localSheetId="4">'мкд менее 30 квартир'!$A$1:$K$55</definedName>
    <definedName name="_xlnm.Print_Area" localSheetId="0">'список на 01.01.2019 '!$A$1:$Z$101</definedName>
    <definedName name="_xlnm.Print_Area" localSheetId="3">'список на 01.01.2020)'!$A$1:$AC$123</definedName>
    <definedName name="_xlnm.Print_Area" localSheetId="6">'список на 01.01.2020) (2)'!$A$1:$B$80</definedName>
    <definedName name="_xlnm.Print_Area" localSheetId="1">'список на 05.08.2019'!$A$1:$Z$117</definedName>
    <definedName name="_xlnm.Print_Area" localSheetId="2">'список на 07.10.2019'!$A$1:$Z$118</definedName>
  </definedNames>
  <calcPr calcId="124519" refMode="R1C1"/>
</workbook>
</file>

<file path=xl/calcChain.xml><?xml version="1.0" encoding="utf-8"?>
<calcChain xmlns="http://schemas.openxmlformats.org/spreadsheetml/2006/main">
  <c r="A42" i="4"/>
  <c r="A43" s="1"/>
  <c r="A44" s="1"/>
  <c r="Z54" l="1"/>
  <c r="Z31"/>
  <c r="Z36"/>
  <c r="Z59"/>
  <c r="Z129"/>
  <c r="Z128"/>
  <c r="A6"/>
  <c r="A7" s="1"/>
  <c r="A8" s="1"/>
  <c r="A9" s="1"/>
  <c r="A10" s="1"/>
  <c r="Z40"/>
  <c r="A6" i="7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Y72" i="6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IV72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E72"/>
  <c r="F72"/>
  <c r="G72"/>
  <c r="H72"/>
  <c r="I72"/>
  <c r="M72"/>
  <c r="U72"/>
  <c r="V72"/>
  <c r="Z91" i="4"/>
  <c r="G83"/>
  <c r="H83"/>
  <c r="I83"/>
  <c r="I51" i="5"/>
  <c r="H51"/>
  <c r="G5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E51"/>
  <c r="F51"/>
  <c r="A94" i="4"/>
  <c r="A95" s="1"/>
  <c r="A96" s="1"/>
  <c r="A97" s="1"/>
  <c r="A98" s="1"/>
  <c r="Z5"/>
  <c r="Z6"/>
  <c r="Z7"/>
  <c r="Z8"/>
  <c r="Z9"/>
  <c r="Z10"/>
  <c r="Z12"/>
  <c r="Z13"/>
  <c r="Z14"/>
  <c r="Z15"/>
  <c r="Z16"/>
  <c r="Z17"/>
  <c r="Z18"/>
  <c r="Z19"/>
  <c r="Z20"/>
  <c r="Z23"/>
  <c r="Z24"/>
  <c r="Z29"/>
  <c r="Z32"/>
  <c r="Z33"/>
  <c r="Z34"/>
  <c r="Z35"/>
  <c r="Z37"/>
  <c r="Z38"/>
  <c r="Z39"/>
  <c r="Z41"/>
  <c r="Z123"/>
  <c r="Z42"/>
  <c r="Z43"/>
  <c r="Z44"/>
  <c r="Z45"/>
  <c r="Z46"/>
  <c r="Z49"/>
  <c r="Z50"/>
  <c r="Z51"/>
  <c r="Z52"/>
  <c r="Z53"/>
  <c r="Z55"/>
  <c r="Z56"/>
  <c r="Z57"/>
  <c r="Z58"/>
  <c r="Z60"/>
  <c r="Z61"/>
  <c r="Z62"/>
  <c r="Z63"/>
  <c r="Z64"/>
  <c r="Z65"/>
  <c r="Z66"/>
  <c r="Z67"/>
  <c r="Z68"/>
  <c r="Z69"/>
  <c r="Z70"/>
  <c r="Z71"/>
  <c r="Z115"/>
  <c r="Z72"/>
  <c r="Z73"/>
  <c r="Z74"/>
  <c r="Z75"/>
  <c r="Z76"/>
  <c r="Z77"/>
  <c r="Z118"/>
  <c r="Z119"/>
  <c r="Z79"/>
  <c r="Z80"/>
  <c r="Z82"/>
  <c r="E83"/>
  <c r="F83"/>
  <c r="U83"/>
  <c r="V83"/>
  <c r="Z47"/>
  <c r="Z93"/>
  <c r="Z94"/>
  <c r="Z95"/>
  <c r="Z96"/>
  <c r="Z97"/>
  <c r="Z98"/>
  <c r="Z25"/>
  <c r="Z100"/>
  <c r="Z101"/>
  <c r="Z102"/>
  <c r="Z103"/>
  <c r="Z104"/>
  <c r="Z105"/>
  <c r="Z106"/>
  <c r="Z107"/>
  <c r="Z108"/>
  <c r="Z109"/>
  <c r="Z110"/>
  <c r="Z111"/>
  <c r="Z112"/>
  <c r="Z114"/>
  <c r="Z116"/>
  <c r="Z117"/>
  <c r="Z120"/>
  <c r="Z121"/>
  <c r="Z122"/>
  <c r="Z124"/>
  <c r="Z36" i="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Z109"/>
  <c r="Z113"/>
  <c r="Z112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E76"/>
  <c r="F76"/>
  <c r="G76"/>
  <c r="H76"/>
  <c r="I76"/>
  <c r="U76"/>
  <c r="V76"/>
  <c r="Z76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6"/>
  <c r="Z107"/>
  <c r="Z108"/>
  <c r="Z110"/>
  <c r="Z111"/>
  <c r="A87" i="2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Z110"/>
  <c r="Z106"/>
  <c r="Z104"/>
  <c r="Z100"/>
  <c r="Z99"/>
  <c r="Z101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V78"/>
  <c r="U78"/>
  <c r="I78"/>
  <c r="H78"/>
  <c r="G78"/>
  <c r="F78"/>
  <c r="E78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Z91"/>
  <c r="Z86"/>
  <c r="Z87"/>
  <c r="Z88"/>
  <c r="Z89"/>
  <c r="Z90"/>
  <c r="Z92"/>
  <c r="Z93"/>
  <c r="Z94"/>
  <c r="Z95"/>
  <c r="Z96"/>
  <c r="Z97"/>
  <c r="Z98"/>
  <c r="Z102"/>
  <c r="Z103"/>
  <c r="Z105"/>
  <c r="Z108"/>
  <c r="Z109"/>
  <c r="Z111"/>
  <c r="Z112"/>
  <c r="Z5" i="1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V97"/>
  <c r="U97"/>
  <c r="I97"/>
  <c r="H97"/>
  <c r="G97"/>
  <c r="F97"/>
  <c r="E97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M100"/>
  <c r="A11" i="4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B83"/>
  <c r="Z83"/>
  <c r="A100" l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26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5" s="1"/>
  <c r="A46" s="1"/>
  <c r="A47" s="1"/>
  <c r="A48" l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91"/>
  <c r="A78" l="1"/>
  <c r="A79" s="1"/>
  <c r="A80" s="1"/>
  <c r="A81" s="1"/>
  <c r="A82" s="1"/>
</calcChain>
</file>

<file path=xl/sharedStrings.xml><?xml version="1.0" encoding="utf-8"?>
<sst xmlns="http://schemas.openxmlformats.org/spreadsheetml/2006/main" count="5541" uniqueCount="179">
  <si>
    <t>Общая информация о многоквартирных домах, управление и обслуживание которыми осуществляет управляющая компания ООО "СервисПлюс"</t>
  </si>
  <si>
    <t>№ п/п</t>
  </si>
  <si>
    <t>Адрес</t>
  </si>
  <si>
    <t>год постройки</t>
  </si>
  <si>
    <t>этажность</t>
  </si>
  <si>
    <t>кол-во подъездов</t>
  </si>
  <si>
    <t>количество квартир</t>
  </si>
  <si>
    <t>площадь жилых помещений (квартир), м 2</t>
  </si>
  <si>
    <t>площадь нежилых помещений (встроенных), м 2</t>
  </si>
  <si>
    <t>площадь  помещений,входящих в состав общего имущества (лестницы,коридоры,общ.кухни), м 2</t>
  </si>
  <si>
    <t>газификация</t>
  </si>
  <si>
    <t>электроснабжение</t>
  </si>
  <si>
    <t>наличие холодного водоснабжения</t>
  </si>
  <si>
    <t>тип системы горячего водоснабжения</t>
  </si>
  <si>
    <t xml:space="preserve"> тин системы водоотведения (канализация)</t>
  </si>
  <si>
    <t xml:space="preserve"> тин системы отопления</t>
  </si>
  <si>
    <t>вид  кровли</t>
  </si>
  <si>
    <t>материал стен</t>
  </si>
  <si>
    <t>количество стволов мусоропроводов</t>
  </si>
  <si>
    <t xml:space="preserve">наличие и кол-во лифтов </t>
  </si>
  <si>
    <t>Площадь земельного участка,входящего в состав общего имущества в МКД,м2</t>
  </si>
  <si>
    <t>площадь подвала, м 2</t>
  </si>
  <si>
    <t>площадь чердака, м 2</t>
  </si>
  <si>
    <t>площадь кровли, м 2</t>
  </si>
  <si>
    <t>площадь наружных стен (фасадов), м2</t>
  </si>
  <si>
    <t>Всего</t>
  </si>
  <si>
    <t>пер. Южный, 3</t>
  </si>
  <si>
    <t>есть</t>
  </si>
  <si>
    <t>индивид.</t>
  </si>
  <si>
    <t>выгреб.</t>
  </si>
  <si>
    <t>централ.</t>
  </si>
  <si>
    <t>шифер</t>
  </si>
  <si>
    <t>кирпич</t>
  </si>
  <si>
    <t>нет</t>
  </si>
  <si>
    <t>пер. Южный, 5</t>
  </si>
  <si>
    <t>пос. Ольминского, 10</t>
  </si>
  <si>
    <t>пос. Ольминского, 10а</t>
  </si>
  <si>
    <t>пос. Ольминского,11</t>
  </si>
  <si>
    <t>пос. Ольминского,13</t>
  </si>
  <si>
    <t>мягкая</t>
  </si>
  <si>
    <t>ж/б панели</t>
  </si>
  <si>
    <t>пос. Ольминского,14</t>
  </si>
  <si>
    <t>пос. Ольминского,15</t>
  </si>
  <si>
    <t>пос. Ольминского,16</t>
  </si>
  <si>
    <t>пос. Ольминского,17</t>
  </si>
  <si>
    <t>пос. Ольминского, 1</t>
  </si>
  <si>
    <t>пос. Ольминского, 2</t>
  </si>
  <si>
    <t>Тимирязева, 29</t>
  </si>
  <si>
    <t>металл</t>
  </si>
  <si>
    <t>Тимирязева, 30</t>
  </si>
  <si>
    <t>Тимирязева, 31</t>
  </si>
  <si>
    <t>Тимирязева, 32</t>
  </si>
  <si>
    <t>Тимирязева, 33</t>
  </si>
  <si>
    <t>Тимирязева, 34</t>
  </si>
  <si>
    <t>Тимирязева, 35</t>
  </si>
  <si>
    <t>Тимирязева, 14а</t>
  </si>
  <si>
    <t>Тимирязева, 185</t>
  </si>
  <si>
    <t xml:space="preserve">Тимирязева, 183 </t>
  </si>
  <si>
    <t>Тимирязева, 181</t>
  </si>
  <si>
    <t>Ватутина, 13</t>
  </si>
  <si>
    <t>Ватутина, 9</t>
  </si>
  <si>
    <t>Ватутина,5а</t>
  </si>
  <si>
    <t>Ватутина,6</t>
  </si>
  <si>
    <t>автоном.</t>
  </si>
  <si>
    <t>Ватутина, 7</t>
  </si>
  <si>
    <t>Ватутина, 8</t>
  </si>
  <si>
    <t>Ватутина, 18</t>
  </si>
  <si>
    <t>Ватутина,16</t>
  </si>
  <si>
    <t>Ватутина,11</t>
  </si>
  <si>
    <t>Ватутина,20</t>
  </si>
  <si>
    <t>Ватутина, 20а</t>
  </si>
  <si>
    <t>Ватутина, 24</t>
  </si>
  <si>
    <t>Ватутина, 26</t>
  </si>
  <si>
    <t>Юбилейная, 2</t>
  </si>
  <si>
    <t>бет.блоки</t>
  </si>
  <si>
    <t>Юбилейная, 4</t>
  </si>
  <si>
    <t>Юбилейная, 6</t>
  </si>
  <si>
    <t>Юбилейная, 9</t>
  </si>
  <si>
    <t>Юбилейная, 11</t>
  </si>
  <si>
    <t>Привокзальная, 4</t>
  </si>
  <si>
    <t>до 1917</t>
  </si>
  <si>
    <t xml:space="preserve">Заводская, 9 </t>
  </si>
  <si>
    <t xml:space="preserve">Заводская, 11 </t>
  </si>
  <si>
    <t>В. Собины, 6</t>
  </si>
  <si>
    <t>В. Собины, 8</t>
  </si>
  <si>
    <t>В. Собины, 12</t>
  </si>
  <si>
    <t>В. Собины, 14</t>
  </si>
  <si>
    <t xml:space="preserve">В. Собины, 16 </t>
  </si>
  <si>
    <t>В. Собины, 18</t>
  </si>
  <si>
    <t>Мостовая, 1</t>
  </si>
  <si>
    <t>Пушкина, 43</t>
  </si>
  <si>
    <t>Мостовая, 4</t>
  </si>
  <si>
    <t>Мостовая, 6</t>
  </si>
  <si>
    <t>Мостовая, 7</t>
  </si>
  <si>
    <t>Мостовая, 10</t>
  </si>
  <si>
    <t>Мостовая, 14</t>
  </si>
  <si>
    <t>Мостовая, 16</t>
  </si>
  <si>
    <t>Мостовая, 22</t>
  </si>
  <si>
    <t>Ющенко, 110</t>
  </si>
  <si>
    <t>Ющенко, 112</t>
  </si>
  <si>
    <t>Ющенко, 114</t>
  </si>
  <si>
    <t>Ющенко, 116</t>
  </si>
  <si>
    <t>Ющенко, 118</t>
  </si>
  <si>
    <t>Ющенко, 120</t>
  </si>
  <si>
    <t>Ющенко, 49</t>
  </si>
  <si>
    <t>Ющенко, 51</t>
  </si>
  <si>
    <t>Ющенко, 53</t>
  </si>
  <si>
    <t>Комсомольская, 108</t>
  </si>
  <si>
    <t>пер. Садовый, 19</t>
  </si>
  <si>
    <t>пер. Садовый, 19а</t>
  </si>
  <si>
    <t>Ющенко, 43</t>
  </si>
  <si>
    <t>Ющенко, 45</t>
  </si>
  <si>
    <t>Маяковского, 70</t>
  </si>
  <si>
    <t>Маяковского, 76</t>
  </si>
  <si>
    <t>Маяковского, 92</t>
  </si>
  <si>
    <t>Маяковского, 92а</t>
  </si>
  <si>
    <t>Маяковского, 94</t>
  </si>
  <si>
    <t>Маяковского, 88</t>
  </si>
  <si>
    <t>Маяковского, 121</t>
  </si>
  <si>
    <t>Маяковского, 123</t>
  </si>
  <si>
    <t>Фрунзе, 1</t>
  </si>
  <si>
    <t>Фрунзе, 3</t>
  </si>
  <si>
    <t>Фрунзе, 5</t>
  </si>
  <si>
    <t>Фрунзе, 7</t>
  </si>
  <si>
    <t>Юбилейная, 105</t>
  </si>
  <si>
    <t>Ватутина, 32</t>
  </si>
  <si>
    <t>металлочерепица</t>
  </si>
  <si>
    <t>3-х слойные утепленные деревянные панели</t>
  </si>
  <si>
    <t>Юбилейная, 12</t>
  </si>
  <si>
    <t>Маяковского, 124</t>
  </si>
  <si>
    <t>Пушкина, 51</t>
  </si>
  <si>
    <t>Юбилейная, 16</t>
  </si>
  <si>
    <t>пос. Ольминского, 10б</t>
  </si>
  <si>
    <t>В. Собины, 20</t>
  </si>
  <si>
    <t>Мостовая, 12</t>
  </si>
  <si>
    <t>Мостовая, 3</t>
  </si>
  <si>
    <t>Мостовая, 8</t>
  </si>
  <si>
    <t>Пушкина, 41</t>
  </si>
  <si>
    <t>Пушкина, 45</t>
  </si>
  <si>
    <t>Пушкина, 53</t>
  </si>
  <si>
    <t>Ющенко, 47</t>
  </si>
  <si>
    <t>Не наши МКД</t>
  </si>
  <si>
    <t>пос. Ольминского, 10в</t>
  </si>
  <si>
    <t>гс  блок</t>
  </si>
  <si>
    <t>металлопрофиль</t>
  </si>
  <si>
    <t>п.2</t>
  </si>
  <si>
    <t>п.7</t>
  </si>
  <si>
    <t>п.16</t>
  </si>
  <si>
    <t>п.13</t>
  </si>
  <si>
    <t>никуда не вошли</t>
  </si>
  <si>
    <t>да</t>
  </si>
  <si>
    <t>Категория МКД</t>
  </si>
  <si>
    <t>Количество МКД</t>
  </si>
  <si>
    <t>Наличие теплосчетчика</t>
  </si>
  <si>
    <t>Количество теплосчетчиков</t>
  </si>
  <si>
    <t>Количество проживающих на 2020г</t>
  </si>
  <si>
    <t>Колонки ВПГ</t>
  </si>
  <si>
    <t>ООО "ЖилКомСервис"</t>
  </si>
  <si>
    <t>Мостовая, 33</t>
  </si>
  <si>
    <t>Центральная,2</t>
  </si>
  <si>
    <t>Центральная,4</t>
  </si>
  <si>
    <t xml:space="preserve"> ООО "СервисПлюс"</t>
  </si>
  <si>
    <t>в 2020г.</t>
  </si>
  <si>
    <t>Тариф на 1 кв.м., руб.</t>
  </si>
  <si>
    <t>с мытьем</t>
  </si>
  <si>
    <t>с мытьем свой</t>
  </si>
  <si>
    <t>Итого:</t>
  </si>
  <si>
    <t>покварт.</t>
  </si>
  <si>
    <t>металл.</t>
  </si>
  <si>
    <t>Мостовая, 5</t>
  </si>
  <si>
    <r>
      <t xml:space="preserve">площадь подвала, м </t>
    </r>
    <r>
      <rPr>
        <b/>
        <vertAlign val="superscript"/>
        <sz val="10"/>
        <rFont val="Times New Roman"/>
        <family val="1"/>
        <charset val="204"/>
      </rPr>
      <t>2</t>
    </r>
  </si>
  <si>
    <r>
      <t xml:space="preserve">площадь чердака, м </t>
    </r>
    <r>
      <rPr>
        <b/>
        <vertAlign val="superscript"/>
        <sz val="10"/>
        <rFont val="Times New Roman"/>
        <family val="1"/>
        <charset val="204"/>
      </rPr>
      <t>2</t>
    </r>
  </si>
  <si>
    <r>
      <t xml:space="preserve">площадь кровли, м </t>
    </r>
    <r>
      <rPr>
        <b/>
        <vertAlign val="superscript"/>
        <sz val="10"/>
        <rFont val="Times New Roman"/>
        <family val="1"/>
        <charset val="204"/>
      </rPr>
      <t>2</t>
    </r>
  </si>
  <si>
    <t>Примечание</t>
  </si>
  <si>
    <t>пос. Ольминского,12а</t>
  </si>
  <si>
    <t>с 01.04.23г.</t>
  </si>
  <si>
    <t>Республиканская, 15а</t>
  </si>
  <si>
    <t>Маяковского, 96</t>
  </si>
  <si>
    <t>на 01.01.25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</si>
</sst>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15"/>
      <name val="Times New Roman"/>
      <family val="1"/>
      <charset val="204"/>
    </font>
    <font>
      <sz val="10"/>
      <name val="Times New Roman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27"/>
      </patternFill>
    </fill>
    <fill>
      <patternFill patternType="solid">
        <fgColor indexed="46"/>
        <bgColor indexed="27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4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39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6" borderId="0" xfId="0" applyFill="1"/>
    <xf numFmtId="0" fontId="0" fillId="20" borderId="0" xfId="0" applyFill="1"/>
    <xf numFmtId="0" fontId="0" fillId="4" borderId="0" xfId="0" applyFill="1"/>
    <xf numFmtId="0" fontId="0" fillId="24" borderId="0" xfId="0" applyFill="1"/>
    <xf numFmtId="0" fontId="0" fillId="7" borderId="0" xfId="0" applyFill="1"/>
    <xf numFmtId="0" fontId="0" fillId="5" borderId="0" xfId="0" applyFill="1" applyAlignment="1">
      <alignment horizontal="center"/>
    </xf>
    <xf numFmtId="0" fontId="19" fillId="0" borderId="0" xfId="0" applyFont="1" applyFill="1"/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textRotation="90" wrapText="1"/>
    </xf>
    <xf numFmtId="0" fontId="20" fillId="6" borderId="10" xfId="0" applyFont="1" applyFill="1" applyBorder="1" applyAlignment="1">
      <alignment horizontal="center" vertical="center" textRotation="90" wrapText="1"/>
    </xf>
    <xf numFmtId="0" fontId="20" fillId="20" borderId="10" xfId="0" applyFont="1" applyFill="1" applyBorder="1" applyAlignment="1">
      <alignment horizontal="center" vertical="center" textRotation="90" wrapText="1"/>
    </xf>
    <xf numFmtId="0" fontId="20" fillId="4" borderId="10" xfId="0" applyFont="1" applyFill="1" applyBorder="1" applyAlignment="1">
      <alignment horizontal="center" vertical="center" textRotation="90" wrapText="1"/>
    </xf>
    <xf numFmtId="0" fontId="20" fillId="24" borderId="10" xfId="0" applyFont="1" applyFill="1" applyBorder="1" applyAlignment="1">
      <alignment horizontal="center" vertical="center" textRotation="90" wrapText="1"/>
    </xf>
    <xf numFmtId="0" fontId="20" fillId="7" borderId="10" xfId="0" applyFont="1" applyFill="1" applyBorder="1" applyAlignment="1">
      <alignment horizontal="center" vertical="center" textRotation="90" wrapText="1"/>
    </xf>
    <xf numFmtId="0" fontId="20" fillId="5" borderId="10" xfId="0" applyFont="1" applyFill="1" applyBorder="1" applyAlignment="1">
      <alignment horizontal="center" vertical="center" textRotation="90" wrapText="1"/>
    </xf>
    <xf numFmtId="0" fontId="20" fillId="6" borderId="10" xfId="0" applyFont="1" applyFill="1" applyBorder="1" applyAlignment="1">
      <alignment horizontal="center" vertical="center" wrapText="1"/>
    </xf>
    <xf numFmtId="0" fontId="20" fillId="20" borderId="10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/>
    </xf>
    <xf numFmtId="0" fontId="0" fillId="4" borderId="10" xfId="0" applyFont="1" applyFill="1" applyBorder="1"/>
    <xf numFmtId="1" fontId="0" fillId="4" borderId="10" xfId="0" applyNumberFormat="1" applyFont="1" applyFill="1" applyBorder="1" applyAlignment="1">
      <alignment horizontal="center"/>
    </xf>
    <xf numFmtId="164" fontId="0" fillId="24" borderId="10" xfId="0" applyNumberFormat="1" applyFont="1" applyFill="1" applyBorder="1" applyAlignment="1">
      <alignment horizontal="center"/>
    </xf>
    <xf numFmtId="164" fontId="0" fillId="4" borderId="10" xfId="0" applyNumberFormat="1" applyFon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0" fontId="0" fillId="4" borderId="10" xfId="0" applyFont="1" applyFill="1" applyBorder="1" applyAlignment="1">
      <alignment wrapText="1"/>
    </xf>
    <xf numFmtId="0" fontId="0" fillId="4" borderId="10" xfId="0" applyFont="1" applyFill="1" applyBorder="1" applyAlignment="1">
      <alignment horizontal="center" wrapText="1"/>
    </xf>
    <xf numFmtId="0" fontId="0" fillId="6" borderId="10" xfId="0" applyFont="1" applyFill="1" applyBorder="1"/>
    <xf numFmtId="0" fontId="0" fillId="6" borderId="10" xfId="0" applyFont="1" applyFill="1" applyBorder="1" applyAlignment="1">
      <alignment horizontal="center"/>
    </xf>
    <xf numFmtId="1" fontId="0" fillId="6" borderId="10" xfId="0" applyNumberFormat="1" applyFont="1" applyFill="1" applyBorder="1" applyAlignment="1">
      <alignment horizontal="center"/>
    </xf>
    <xf numFmtId="164" fontId="0" fillId="6" borderId="10" xfId="0" applyNumberFormat="1" applyFont="1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0" fontId="0" fillId="6" borderId="10" xfId="0" applyFont="1" applyFill="1" applyBorder="1" applyAlignment="1">
      <alignment horizontal="left"/>
    </xf>
    <xf numFmtId="1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0" fontId="0" fillId="4" borderId="10" xfId="0" applyFont="1" applyFill="1" applyBorder="1" applyAlignment="1">
      <alignment horizontal="left"/>
    </xf>
    <xf numFmtId="0" fontId="0" fillId="24" borderId="10" xfId="0" applyFont="1" applyFill="1" applyBorder="1" applyAlignment="1">
      <alignment horizontal="center"/>
    </xf>
    <xf numFmtId="0" fontId="0" fillId="17" borderId="0" xfId="0" applyFill="1"/>
    <xf numFmtId="0" fontId="0" fillId="24" borderId="10" xfId="0" applyFont="1" applyFill="1" applyBorder="1"/>
    <xf numFmtId="1" fontId="0" fillId="24" borderId="10" xfId="0" applyNumberFormat="1" applyFill="1" applyBorder="1" applyAlignment="1">
      <alignment horizontal="center"/>
    </xf>
    <xf numFmtId="2" fontId="0" fillId="24" borderId="10" xfId="0" applyNumberFormat="1" applyFill="1" applyBorder="1" applyAlignment="1">
      <alignment horizontal="center"/>
    </xf>
    <xf numFmtId="0" fontId="0" fillId="24" borderId="10" xfId="0" applyFont="1" applyFill="1" applyBorder="1" applyAlignment="1">
      <alignment horizontal="left"/>
    </xf>
    <xf numFmtId="164" fontId="0" fillId="24" borderId="10" xfId="0" applyNumberFormat="1" applyFont="1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0" fillId="24" borderId="11" xfId="0" applyFill="1" applyBorder="1"/>
    <xf numFmtId="164" fontId="0" fillId="0" borderId="0" xfId="0" applyNumberFormat="1" applyFill="1"/>
    <xf numFmtId="0" fontId="0" fillId="4" borderId="11" xfId="0" applyFill="1" applyBorder="1"/>
    <xf numFmtId="0" fontId="0" fillId="4" borderId="12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 textRotation="90" wrapText="1"/>
    </xf>
    <xf numFmtId="0" fontId="20" fillId="0" borderId="13" xfId="0" applyFont="1" applyFill="1" applyBorder="1" applyAlignment="1">
      <alignment horizontal="center" vertical="center" wrapText="1"/>
    </xf>
    <xf numFmtId="164" fontId="0" fillId="6" borderId="13" xfId="0" applyNumberFormat="1" applyFont="1" applyFill="1" applyBorder="1" applyAlignment="1">
      <alignment horizontal="center"/>
    </xf>
    <xf numFmtId="0" fontId="0" fillId="24" borderId="13" xfId="0" applyFont="1" applyFill="1" applyBorder="1"/>
    <xf numFmtId="164" fontId="0" fillId="4" borderId="13" xfId="0" applyNumberFormat="1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4" borderId="14" xfId="0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13" xfId="0" applyFont="1" applyFill="1" applyBorder="1"/>
    <xf numFmtId="0" fontId="0" fillId="24" borderId="13" xfId="0" applyFill="1" applyBorder="1" applyAlignment="1">
      <alignment horizontal="center"/>
    </xf>
    <xf numFmtId="0" fontId="0" fillId="0" borderId="15" xfId="0" applyFill="1" applyBorder="1"/>
    <xf numFmtId="0" fontId="20" fillId="0" borderId="15" xfId="0" applyFont="1" applyFill="1" applyBorder="1" applyAlignment="1">
      <alignment horizontal="center" vertical="center" textRotation="90"/>
    </xf>
    <xf numFmtId="0" fontId="0" fillId="6" borderId="15" xfId="0" applyFill="1" applyBorder="1"/>
    <xf numFmtId="164" fontId="0" fillId="6" borderId="15" xfId="0" applyNumberFormat="1" applyFill="1" applyBorder="1"/>
    <xf numFmtId="0" fontId="0" fillId="24" borderId="15" xfId="0" applyFill="1" applyBorder="1"/>
    <xf numFmtId="164" fontId="0" fillId="24" borderId="15" xfId="0" applyNumberFormat="1" applyFill="1" applyBorder="1"/>
    <xf numFmtId="0" fontId="0" fillId="4" borderId="15" xfId="0" applyFill="1" applyBorder="1"/>
    <xf numFmtId="164" fontId="0" fillId="4" borderId="15" xfId="0" applyNumberFormat="1" applyFill="1" applyBorder="1"/>
    <xf numFmtId="0" fontId="0" fillId="4" borderId="12" xfId="0" applyFont="1" applyFill="1" applyBorder="1"/>
    <xf numFmtId="1" fontId="0" fillId="4" borderId="12" xfId="0" applyNumberFormat="1" applyFont="1" applyFill="1" applyBorder="1" applyAlignment="1">
      <alignment horizontal="center"/>
    </xf>
    <xf numFmtId="164" fontId="0" fillId="24" borderId="12" xfId="0" applyNumberFormat="1" applyFont="1" applyFill="1" applyBorder="1" applyAlignment="1">
      <alignment horizontal="center"/>
    </xf>
    <xf numFmtId="164" fontId="0" fillId="4" borderId="12" xfId="0" applyNumberFormat="1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164" fontId="0" fillId="4" borderId="16" xfId="0" applyNumberFormat="1" applyFont="1" applyFill="1" applyBorder="1" applyAlignment="1">
      <alignment horizontal="center"/>
    </xf>
    <xf numFmtId="0" fontId="0" fillId="4" borderId="17" xfId="0" applyFill="1" applyBorder="1"/>
    <xf numFmtId="164" fontId="0" fillId="4" borderId="17" xfId="0" applyNumberFormat="1" applyFill="1" applyBorder="1"/>
    <xf numFmtId="0" fontId="0" fillId="0" borderId="15" xfId="0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1" fontId="0" fillId="0" borderId="15" xfId="0" applyNumberFormat="1" applyFill="1" applyBorder="1"/>
    <xf numFmtId="164" fontId="20" fillId="0" borderId="15" xfId="0" applyNumberFormat="1" applyFont="1" applyFill="1" applyBorder="1"/>
    <xf numFmtId="164" fontId="20" fillId="0" borderId="15" xfId="0" applyNumberFormat="1" applyFont="1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/>
    <xf numFmtId="1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64" fontId="0" fillId="0" borderId="13" xfId="0" applyNumberFormat="1" applyFont="1" applyFill="1" applyBorder="1" applyAlignment="1">
      <alignment horizontal="center"/>
    </xf>
    <xf numFmtId="164" fontId="0" fillId="0" borderId="15" xfId="0" applyNumberFormat="1" applyFill="1" applyBorder="1"/>
    <xf numFmtId="0" fontId="0" fillId="0" borderId="10" xfId="0" applyFont="1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0" fillId="26" borderId="10" xfId="0" applyFont="1" applyFill="1" applyBorder="1" applyAlignment="1">
      <alignment horizontal="center"/>
    </xf>
    <xf numFmtId="0" fontId="0" fillId="26" borderId="10" xfId="0" applyFont="1" applyFill="1" applyBorder="1"/>
    <xf numFmtId="1" fontId="0" fillId="26" borderId="10" xfId="0" applyNumberFormat="1" applyFont="1" applyFill="1" applyBorder="1" applyAlignment="1">
      <alignment horizontal="center"/>
    </xf>
    <xf numFmtId="164" fontId="0" fillId="26" borderId="10" xfId="0" applyNumberFormat="1" applyFont="1" applyFill="1" applyBorder="1" applyAlignment="1">
      <alignment horizontal="center"/>
    </xf>
    <xf numFmtId="2" fontId="0" fillId="26" borderId="10" xfId="0" applyNumberFormat="1" applyFill="1" applyBorder="1" applyAlignment="1">
      <alignment horizontal="center"/>
    </xf>
    <xf numFmtId="164" fontId="0" fillId="26" borderId="13" xfId="0" applyNumberFormat="1" applyFont="1" applyFill="1" applyBorder="1" applyAlignment="1">
      <alignment horizontal="center"/>
    </xf>
    <xf numFmtId="0" fontId="0" fillId="26" borderId="15" xfId="0" applyFill="1" applyBorder="1"/>
    <xf numFmtId="164" fontId="0" fillId="26" borderId="15" xfId="0" applyNumberFormat="1" applyFill="1" applyBorder="1"/>
    <xf numFmtId="0" fontId="0" fillId="26" borderId="0" xfId="0" applyFill="1"/>
    <xf numFmtId="0" fontId="0" fillId="26" borderId="10" xfId="0" applyFont="1" applyFill="1" applyBorder="1" applyAlignment="1">
      <alignment horizontal="left"/>
    </xf>
    <xf numFmtId="0" fontId="0" fillId="26" borderId="10" xfId="0" applyFill="1" applyBorder="1" applyAlignment="1">
      <alignment horizontal="center"/>
    </xf>
    <xf numFmtId="164" fontId="0" fillId="26" borderId="10" xfId="0" applyNumberFormat="1" applyFont="1" applyFill="1" applyBorder="1" applyAlignment="1">
      <alignment horizontal="center" wrapText="1"/>
    </xf>
    <xf numFmtId="0" fontId="0" fillId="26" borderId="13" xfId="0" applyFont="1" applyFill="1" applyBorder="1"/>
    <xf numFmtId="0" fontId="0" fillId="26" borderId="10" xfId="0" applyFont="1" applyFill="1" applyBorder="1" applyAlignment="1">
      <alignment wrapText="1"/>
    </xf>
    <xf numFmtId="0" fontId="0" fillId="26" borderId="10" xfId="0" applyFont="1" applyFill="1" applyBorder="1" applyAlignment="1">
      <alignment horizontal="center" wrapText="1"/>
    </xf>
    <xf numFmtId="1" fontId="0" fillId="26" borderId="10" xfId="0" applyNumberFormat="1" applyFill="1" applyBorder="1" applyAlignment="1">
      <alignment horizontal="center"/>
    </xf>
    <xf numFmtId="0" fontId="0" fillId="26" borderId="13" xfId="0" applyFill="1" applyBorder="1" applyAlignment="1">
      <alignment horizontal="center"/>
    </xf>
    <xf numFmtId="0" fontId="0" fillId="26" borderId="11" xfId="0" applyFill="1" applyBorder="1"/>
    <xf numFmtId="0" fontId="0" fillId="26" borderId="11" xfId="0" applyFill="1" applyBorder="1" applyAlignment="1">
      <alignment horizontal="center"/>
    </xf>
    <xf numFmtId="0" fontId="0" fillId="26" borderId="14" xfId="0" applyFill="1" applyBorder="1" applyAlignment="1">
      <alignment horizontal="center"/>
    </xf>
    <xf numFmtId="0" fontId="0" fillId="26" borderId="15" xfId="0" applyFill="1" applyBorder="1" applyAlignment="1">
      <alignment horizontal="center"/>
    </xf>
    <xf numFmtId="1" fontId="0" fillId="26" borderId="15" xfId="0" applyNumberFormat="1" applyFill="1" applyBorder="1" applyAlignment="1">
      <alignment horizontal="center"/>
    </xf>
    <xf numFmtId="1" fontId="0" fillId="26" borderId="15" xfId="0" applyNumberFormat="1" applyFill="1" applyBorder="1"/>
    <xf numFmtId="164" fontId="20" fillId="26" borderId="15" xfId="0" applyNumberFormat="1" applyFont="1" applyFill="1" applyBorder="1"/>
    <xf numFmtId="0" fontId="23" fillId="0" borderId="0" xfId="0" applyFont="1" applyFill="1"/>
    <xf numFmtId="164" fontId="23" fillId="0" borderId="0" xfId="0" applyNumberFormat="1" applyFont="1" applyFill="1"/>
    <xf numFmtId="0" fontId="20" fillId="27" borderId="10" xfId="0" applyFont="1" applyFill="1" applyBorder="1" applyAlignment="1">
      <alignment horizontal="center" vertical="center" textRotation="90" wrapText="1"/>
    </xf>
    <xf numFmtId="0" fontId="20" fillId="27" borderId="10" xfId="0" applyFont="1" applyFill="1" applyBorder="1" applyAlignment="1">
      <alignment horizontal="center" vertical="center" wrapText="1"/>
    </xf>
    <xf numFmtId="164" fontId="0" fillId="27" borderId="10" xfId="0" applyNumberFormat="1" applyFont="1" applyFill="1" applyBorder="1" applyAlignment="1">
      <alignment horizontal="center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164" fontId="20" fillId="27" borderId="15" xfId="0" applyNumberFormat="1" applyFont="1" applyFill="1" applyBorder="1"/>
    <xf numFmtId="0" fontId="0" fillId="27" borderId="15" xfId="0" applyFill="1" applyBorder="1"/>
    <xf numFmtId="0" fontId="22" fillId="0" borderId="15" xfId="0" applyFont="1" applyFill="1" applyBorder="1"/>
    <xf numFmtId="0" fontId="22" fillId="0" borderId="15" xfId="0" applyFont="1" applyFill="1" applyBorder="1" applyAlignment="1">
      <alignment horizontal="center"/>
    </xf>
    <xf numFmtId="1" fontId="22" fillId="0" borderId="15" xfId="0" applyNumberFormat="1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0" fontId="0" fillId="0" borderId="15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5" xfId="0" applyFill="1" applyBorder="1" applyAlignment="1">
      <alignment horizontal="left"/>
    </xf>
    <xf numFmtId="0" fontId="0" fillId="0" borderId="18" xfId="0" applyFont="1" applyFill="1" applyBorder="1"/>
    <xf numFmtId="0" fontId="0" fillId="0" borderId="18" xfId="0" applyFont="1" applyFill="1" applyBorder="1" applyAlignment="1">
      <alignment horizontal="center"/>
    </xf>
    <xf numFmtId="1" fontId="0" fillId="0" borderId="18" xfId="0" applyNumberFormat="1" applyFont="1" applyFill="1" applyBorder="1" applyAlignment="1">
      <alignment horizontal="center"/>
    </xf>
    <xf numFmtId="164" fontId="0" fillId="0" borderId="18" xfId="0" applyNumberFormat="1" applyFon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164" fontId="0" fillId="28" borderId="10" xfId="0" applyNumberFormat="1" applyFont="1" applyFill="1" applyBorder="1" applyAlignment="1">
      <alignment horizontal="center"/>
    </xf>
    <xf numFmtId="0" fontId="0" fillId="28" borderId="10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164" fontId="20" fillId="28" borderId="15" xfId="0" applyNumberFormat="1" applyFont="1" applyFill="1" applyBorder="1"/>
    <xf numFmtId="0" fontId="0" fillId="28" borderId="15" xfId="0" applyFill="1" applyBorder="1"/>
    <xf numFmtId="164" fontId="0" fillId="29" borderId="10" xfId="0" applyNumberFormat="1" applyFont="1" applyFill="1" applyBorder="1" applyAlignment="1">
      <alignment horizontal="center"/>
    </xf>
    <xf numFmtId="0" fontId="0" fillId="29" borderId="10" xfId="0" applyFont="1" applyFill="1" applyBorder="1" applyAlignment="1">
      <alignment horizontal="center"/>
    </xf>
    <xf numFmtId="0" fontId="0" fillId="29" borderId="10" xfId="0" applyFill="1" applyBorder="1" applyAlignment="1">
      <alignment horizontal="center"/>
    </xf>
    <xf numFmtId="0" fontId="0" fillId="29" borderId="11" xfId="0" applyFill="1" applyBorder="1" applyAlignment="1">
      <alignment horizontal="center"/>
    </xf>
    <xf numFmtId="164" fontId="20" fillId="29" borderId="15" xfId="0" applyNumberFormat="1" applyFont="1" applyFill="1" applyBorder="1" applyAlignment="1">
      <alignment horizontal="center"/>
    </xf>
    <xf numFmtId="0" fontId="0" fillId="29" borderId="15" xfId="0" applyFill="1" applyBorder="1" applyAlignment="1">
      <alignment horizontal="center"/>
    </xf>
    <xf numFmtId="0" fontId="20" fillId="26" borderId="10" xfId="0" applyFont="1" applyFill="1" applyBorder="1" applyAlignment="1">
      <alignment horizontal="center" vertical="center" textRotation="90" wrapText="1"/>
    </xf>
    <xf numFmtId="0" fontId="20" fillId="26" borderId="10" xfId="0" applyFont="1" applyFill="1" applyBorder="1" applyAlignment="1">
      <alignment horizontal="center" vertical="center" wrapText="1"/>
    </xf>
    <xf numFmtId="0" fontId="20" fillId="26" borderId="13" xfId="0" applyFont="1" applyFill="1" applyBorder="1" applyAlignment="1">
      <alignment horizontal="center" vertical="center" textRotation="90" wrapText="1"/>
    </xf>
    <xf numFmtId="0" fontId="20" fillId="26" borderId="15" xfId="0" applyFont="1" applyFill="1" applyBorder="1" applyAlignment="1">
      <alignment horizontal="center" vertical="center" textRotation="90"/>
    </xf>
    <xf numFmtId="0" fontId="20" fillId="26" borderId="13" xfId="0" applyFont="1" applyFill="1" applyBorder="1" applyAlignment="1">
      <alignment horizontal="center" vertical="center" wrapText="1"/>
    </xf>
    <xf numFmtId="0" fontId="0" fillId="26" borderId="12" xfId="0" applyFont="1" applyFill="1" applyBorder="1" applyAlignment="1">
      <alignment horizontal="center"/>
    </xf>
    <xf numFmtId="0" fontId="0" fillId="26" borderId="17" xfId="0" applyFill="1" applyBorder="1"/>
    <xf numFmtId="0" fontId="0" fillId="26" borderId="20" xfId="0" applyFont="1" applyFill="1" applyBorder="1" applyAlignment="1">
      <alignment horizontal="center"/>
    </xf>
    <xf numFmtId="0" fontId="0" fillId="26" borderId="20" xfId="0" applyFont="1" applyFill="1" applyBorder="1"/>
    <xf numFmtId="1" fontId="0" fillId="26" borderId="20" xfId="0" applyNumberFormat="1" applyFont="1" applyFill="1" applyBorder="1" applyAlignment="1">
      <alignment horizontal="center"/>
    </xf>
    <xf numFmtId="164" fontId="0" fillId="27" borderId="20" xfId="0" applyNumberFormat="1" applyFont="1" applyFill="1" applyBorder="1" applyAlignment="1">
      <alignment horizontal="center"/>
    </xf>
    <xf numFmtId="164" fontId="0" fillId="26" borderId="20" xfId="0" applyNumberFormat="1" applyFont="1" applyFill="1" applyBorder="1" applyAlignment="1">
      <alignment horizontal="center"/>
    </xf>
    <xf numFmtId="2" fontId="0" fillId="26" borderId="20" xfId="0" applyNumberFormat="1" applyFill="1" applyBorder="1" applyAlignment="1">
      <alignment horizontal="center"/>
    </xf>
    <xf numFmtId="164" fontId="0" fillId="28" borderId="20" xfId="0" applyNumberFormat="1" applyFont="1" applyFill="1" applyBorder="1" applyAlignment="1">
      <alignment horizontal="center"/>
    </xf>
    <xf numFmtId="164" fontId="0" fillId="29" borderId="20" xfId="0" applyNumberFormat="1" applyFont="1" applyFill="1" applyBorder="1" applyAlignment="1">
      <alignment horizontal="center"/>
    </xf>
    <xf numFmtId="164" fontId="0" fillId="26" borderId="21" xfId="0" applyNumberFormat="1" applyFont="1" applyFill="1" applyBorder="1" applyAlignment="1">
      <alignment horizontal="center"/>
    </xf>
    <xf numFmtId="0" fontId="0" fillId="26" borderId="22" xfId="0" applyFill="1" applyBorder="1"/>
    <xf numFmtId="164" fontId="0" fillId="26" borderId="22" xfId="0" applyNumberFormat="1" applyFill="1" applyBorder="1"/>
    <xf numFmtId="0" fontId="0" fillId="26" borderId="15" xfId="0" applyFont="1" applyFill="1" applyBorder="1" applyAlignment="1">
      <alignment horizontal="center"/>
    </xf>
    <xf numFmtId="0" fontId="0" fillId="27" borderId="15" xfId="0" applyFill="1" applyBorder="1" applyAlignment="1">
      <alignment horizontal="center"/>
    </xf>
    <xf numFmtId="0" fontId="0" fillId="28" borderId="15" xfId="0" applyFill="1" applyBorder="1" applyAlignment="1">
      <alignment horizontal="center"/>
    </xf>
    <xf numFmtId="0" fontId="0" fillId="26" borderId="12" xfId="0" applyFont="1" applyFill="1" applyBorder="1" applyAlignment="1">
      <alignment wrapText="1"/>
    </xf>
    <xf numFmtId="0" fontId="0" fillId="26" borderId="12" xfId="0" applyFont="1" applyFill="1" applyBorder="1" applyAlignment="1">
      <alignment horizontal="center" wrapText="1"/>
    </xf>
    <xf numFmtId="1" fontId="0" fillId="26" borderId="12" xfId="0" applyNumberFormat="1" applyFont="1" applyFill="1" applyBorder="1" applyAlignment="1">
      <alignment horizontal="center"/>
    </xf>
    <xf numFmtId="164" fontId="0" fillId="27" borderId="12" xfId="0" applyNumberFormat="1" applyFont="1" applyFill="1" applyBorder="1" applyAlignment="1">
      <alignment horizontal="center"/>
    </xf>
    <xf numFmtId="164" fontId="0" fillId="26" borderId="12" xfId="0" applyNumberFormat="1" applyFont="1" applyFill="1" applyBorder="1" applyAlignment="1">
      <alignment horizontal="center"/>
    </xf>
    <xf numFmtId="2" fontId="0" fillId="26" borderId="12" xfId="0" applyNumberFormat="1" applyFill="1" applyBorder="1" applyAlignment="1">
      <alignment horizontal="center"/>
    </xf>
    <xf numFmtId="164" fontId="0" fillId="28" borderId="12" xfId="0" applyNumberFormat="1" applyFont="1" applyFill="1" applyBorder="1" applyAlignment="1">
      <alignment horizontal="center"/>
    </xf>
    <xf numFmtId="164" fontId="0" fillId="29" borderId="12" xfId="0" applyNumberFormat="1" applyFont="1" applyFill="1" applyBorder="1" applyAlignment="1">
      <alignment horizontal="center"/>
    </xf>
    <xf numFmtId="164" fontId="0" fillId="26" borderId="16" xfId="0" applyNumberFormat="1" applyFont="1" applyFill="1" applyBorder="1" applyAlignment="1">
      <alignment horizontal="center"/>
    </xf>
    <xf numFmtId="164" fontId="0" fillId="26" borderId="17" xfId="0" applyNumberFormat="1" applyFill="1" applyBorder="1"/>
    <xf numFmtId="164" fontId="0" fillId="27" borderId="10" xfId="0" applyNumberFormat="1" applyFill="1" applyBorder="1" applyAlignment="1">
      <alignment horizontal="center"/>
    </xf>
    <xf numFmtId="164" fontId="0" fillId="0" borderId="15" xfId="0" applyNumberFormat="1" applyFont="1" applyFill="1" applyBorder="1" applyAlignment="1">
      <alignment horizontal="center"/>
    </xf>
    <xf numFmtId="164" fontId="0" fillId="7" borderId="0" xfId="0" applyNumberFormat="1" applyFill="1"/>
    <xf numFmtId="0" fontId="0" fillId="0" borderId="15" xfId="0" applyFont="1" applyFill="1" applyBorder="1"/>
    <xf numFmtId="164" fontId="0" fillId="26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23" fillId="0" borderId="0" xfId="0" applyNumberFormat="1" applyFont="1" applyFill="1" applyAlignment="1">
      <alignment horizontal="center" vertical="center" wrapText="1"/>
    </xf>
    <xf numFmtId="164" fontId="0" fillId="0" borderId="15" xfId="0" applyNumberFormat="1" applyFont="1" applyFill="1" applyBorder="1" applyAlignment="1">
      <alignment horizontal="center" vertical="center" wrapText="1"/>
    </xf>
    <xf numFmtId="164" fontId="0" fillId="0" borderId="15" xfId="0" applyNumberFormat="1" applyFill="1" applyBorder="1" applyAlignment="1">
      <alignment horizontal="center" vertical="center" wrapText="1"/>
    </xf>
    <xf numFmtId="164" fontId="20" fillId="0" borderId="10" xfId="0" applyNumberFormat="1" applyFont="1" applyFill="1" applyBorder="1" applyAlignment="1">
      <alignment horizontal="center" vertical="center" textRotation="90" wrapText="1"/>
    </xf>
    <xf numFmtId="164" fontId="20" fillId="0" borderId="10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27" borderId="10" xfId="0" applyFont="1" applyFill="1" applyBorder="1" applyAlignment="1">
      <alignment horizontal="center"/>
    </xf>
    <xf numFmtId="0" fontId="0" fillId="27" borderId="10" xfId="0" applyFont="1" applyFill="1" applyBorder="1"/>
    <xf numFmtId="1" fontId="0" fillId="27" borderId="10" xfId="0" applyNumberFormat="1" applyFont="1" applyFill="1" applyBorder="1" applyAlignment="1">
      <alignment horizontal="center"/>
    </xf>
    <xf numFmtId="2" fontId="0" fillId="27" borderId="10" xfId="0" applyNumberFormat="1" applyFill="1" applyBorder="1" applyAlignment="1">
      <alignment horizontal="center"/>
    </xf>
    <xf numFmtId="164" fontId="0" fillId="27" borderId="13" xfId="0" applyNumberFormat="1" applyFont="1" applyFill="1" applyBorder="1" applyAlignment="1">
      <alignment horizontal="center"/>
    </xf>
    <xf numFmtId="0" fontId="0" fillId="27" borderId="0" xfId="0" applyFill="1"/>
    <xf numFmtId="164" fontId="0" fillId="27" borderId="10" xfId="0" applyNumberFormat="1" applyFont="1" applyFill="1" applyBorder="1" applyAlignment="1">
      <alignment horizontal="center" vertical="center" wrapText="1"/>
    </xf>
    <xf numFmtId="0" fontId="0" fillId="30" borderId="10" xfId="0" applyFont="1" applyFill="1" applyBorder="1"/>
    <xf numFmtId="0" fontId="0" fillId="30" borderId="10" xfId="0" applyFont="1" applyFill="1" applyBorder="1" applyAlignment="1">
      <alignment wrapText="1"/>
    </xf>
    <xf numFmtId="0" fontId="0" fillId="31" borderId="10" xfId="0" applyFont="1" applyFill="1" applyBorder="1" applyAlignment="1">
      <alignment wrapText="1"/>
    </xf>
    <xf numFmtId="0" fontId="0" fillId="32" borderId="10" xfId="0" applyFont="1" applyFill="1" applyBorder="1" applyAlignment="1">
      <alignment wrapText="1"/>
    </xf>
    <xf numFmtId="0" fontId="0" fillId="32" borderId="10" xfId="0" applyFont="1" applyFill="1" applyBorder="1"/>
    <xf numFmtId="0" fontId="0" fillId="33" borderId="10" xfId="0" applyFont="1" applyFill="1" applyBorder="1"/>
    <xf numFmtId="0" fontId="0" fillId="33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wrapText="1"/>
    </xf>
    <xf numFmtId="0" fontId="0" fillId="33" borderId="12" xfId="0" applyFont="1" applyFill="1" applyBorder="1" applyAlignment="1">
      <alignment wrapText="1"/>
    </xf>
    <xf numFmtId="0" fontId="0" fillId="33" borderId="15" xfId="0" applyFill="1" applyBorder="1"/>
    <xf numFmtId="0" fontId="0" fillId="33" borderId="20" xfId="0" applyFont="1" applyFill="1" applyBorder="1"/>
    <xf numFmtId="0" fontId="0" fillId="33" borderId="11" xfId="0" applyFill="1" applyBorder="1"/>
    <xf numFmtId="0" fontId="0" fillId="32" borderId="0" xfId="0" applyFill="1"/>
    <xf numFmtId="0" fontId="0" fillId="33" borderId="0" xfId="0" applyFill="1"/>
    <xf numFmtId="0" fontId="0" fillId="31" borderId="0" xfId="0" applyFill="1"/>
    <xf numFmtId="0" fontId="0" fillId="30" borderId="0" xfId="0" applyFill="1"/>
    <xf numFmtId="0" fontId="0" fillId="30" borderId="15" xfId="0" applyFill="1" applyBorder="1"/>
    <xf numFmtId="0" fontId="0" fillId="31" borderId="15" xfId="0" applyFill="1" applyBorder="1"/>
    <xf numFmtId="0" fontId="0" fillId="32" borderId="15" xfId="0" applyFill="1" applyBorder="1"/>
    <xf numFmtId="2" fontId="0" fillId="0" borderId="15" xfId="0" applyNumberFormat="1" applyFill="1" applyBorder="1"/>
    <xf numFmtId="0" fontId="0" fillId="30" borderId="10" xfId="0" applyFont="1" applyFill="1" applyBorder="1" applyAlignment="1">
      <alignment horizontal="center"/>
    </xf>
    <xf numFmtId="1" fontId="0" fillId="30" borderId="10" xfId="0" applyNumberFormat="1" applyFont="1" applyFill="1" applyBorder="1" applyAlignment="1">
      <alignment horizontal="center"/>
    </xf>
    <xf numFmtId="164" fontId="0" fillId="30" borderId="10" xfId="0" applyNumberFormat="1" applyFont="1" applyFill="1" applyBorder="1" applyAlignment="1">
      <alignment horizontal="center"/>
    </xf>
    <xf numFmtId="0" fontId="0" fillId="30" borderId="10" xfId="0" applyFont="1" applyFill="1" applyBorder="1" applyAlignment="1">
      <alignment horizontal="center" vertical="center" wrapText="1"/>
    </xf>
    <xf numFmtId="2" fontId="0" fillId="30" borderId="10" xfId="0" applyNumberFormat="1" applyFill="1" applyBorder="1" applyAlignment="1">
      <alignment horizontal="center"/>
    </xf>
    <xf numFmtId="164" fontId="0" fillId="30" borderId="13" xfId="0" applyNumberFormat="1" applyFont="1" applyFill="1" applyBorder="1" applyAlignment="1">
      <alignment horizontal="center"/>
    </xf>
    <xf numFmtId="0" fontId="0" fillId="32" borderId="10" xfId="0" applyFont="1" applyFill="1" applyBorder="1" applyAlignment="1">
      <alignment horizontal="center"/>
    </xf>
    <xf numFmtId="1" fontId="0" fillId="32" borderId="10" xfId="0" applyNumberFormat="1" applyFont="1" applyFill="1" applyBorder="1" applyAlignment="1">
      <alignment horizontal="center"/>
    </xf>
    <xf numFmtId="164" fontId="0" fillId="32" borderId="10" xfId="0" applyNumberFormat="1" applyFont="1" applyFill="1" applyBorder="1" applyAlignment="1">
      <alignment horizontal="center"/>
    </xf>
    <xf numFmtId="164" fontId="0" fillId="32" borderId="10" xfId="0" applyNumberFormat="1" applyFont="1" applyFill="1" applyBorder="1" applyAlignment="1">
      <alignment horizontal="center" vertical="center" wrapText="1"/>
    </xf>
    <xf numFmtId="0" fontId="0" fillId="32" borderId="10" xfId="0" applyFill="1" applyBorder="1" applyAlignment="1">
      <alignment horizontal="center"/>
    </xf>
    <xf numFmtId="2" fontId="0" fillId="32" borderId="10" xfId="0" applyNumberFormat="1" applyFill="1" applyBorder="1" applyAlignment="1">
      <alignment horizontal="center"/>
    </xf>
    <xf numFmtId="164" fontId="0" fillId="32" borderId="13" xfId="0" applyNumberFormat="1" applyFont="1" applyFill="1" applyBorder="1" applyAlignment="1">
      <alignment horizontal="center"/>
    </xf>
    <xf numFmtId="0" fontId="0" fillId="30" borderId="10" xfId="0" applyFont="1" applyFill="1" applyBorder="1" applyAlignment="1">
      <alignment horizontal="center" wrapText="1"/>
    </xf>
    <xf numFmtId="1" fontId="0" fillId="30" borderId="10" xfId="0" applyNumberFormat="1" applyFill="1" applyBorder="1" applyAlignment="1">
      <alignment horizontal="center"/>
    </xf>
    <xf numFmtId="0" fontId="0" fillId="30" borderId="10" xfId="0" applyFill="1" applyBorder="1" applyAlignment="1">
      <alignment horizontal="center"/>
    </xf>
    <xf numFmtId="0" fontId="0" fillId="30" borderId="10" xfId="0" applyFill="1" applyBorder="1" applyAlignment="1">
      <alignment horizontal="center" vertical="center" wrapText="1"/>
    </xf>
    <xf numFmtId="164" fontId="0" fillId="30" borderId="10" xfId="0" applyNumberFormat="1" applyFill="1" applyBorder="1" applyAlignment="1">
      <alignment horizontal="center"/>
    </xf>
    <xf numFmtId="0" fontId="0" fillId="30" borderId="13" xfId="0" applyFill="1" applyBorder="1" applyAlignment="1">
      <alignment horizontal="center"/>
    </xf>
    <xf numFmtId="164" fontId="0" fillId="30" borderId="10" xfId="0" applyNumberFormat="1" applyFont="1" applyFill="1" applyBorder="1" applyAlignment="1">
      <alignment horizontal="center" vertical="center" wrapText="1"/>
    </xf>
    <xf numFmtId="0" fontId="0" fillId="32" borderId="10" xfId="0" applyFont="1" applyFill="1" applyBorder="1" applyAlignment="1">
      <alignment horizontal="center" wrapText="1"/>
    </xf>
    <xf numFmtId="0" fontId="0" fillId="31" borderId="10" xfId="0" applyFont="1" applyFill="1" applyBorder="1" applyAlignment="1">
      <alignment horizontal="center"/>
    </xf>
    <xf numFmtId="0" fontId="0" fillId="31" borderId="10" xfId="0" applyFont="1" applyFill="1" applyBorder="1" applyAlignment="1">
      <alignment horizontal="center" wrapText="1"/>
    </xf>
    <xf numFmtId="1" fontId="0" fillId="31" borderId="10" xfId="0" applyNumberFormat="1" applyFont="1" applyFill="1" applyBorder="1" applyAlignment="1">
      <alignment horizontal="center"/>
    </xf>
    <xf numFmtId="164" fontId="0" fillId="31" borderId="10" xfId="0" applyNumberFormat="1" applyFont="1" applyFill="1" applyBorder="1" applyAlignment="1">
      <alignment horizontal="center"/>
    </xf>
    <xf numFmtId="164" fontId="0" fillId="31" borderId="10" xfId="0" applyNumberFormat="1" applyFont="1" applyFill="1" applyBorder="1" applyAlignment="1">
      <alignment horizontal="center" vertical="center" wrapText="1"/>
    </xf>
    <xf numFmtId="2" fontId="0" fillId="31" borderId="10" xfId="0" applyNumberFormat="1" applyFill="1" applyBorder="1" applyAlignment="1">
      <alignment horizontal="center"/>
    </xf>
    <xf numFmtId="164" fontId="0" fillId="31" borderId="13" xfId="0" applyNumberFormat="1" applyFont="1" applyFill="1" applyBorder="1" applyAlignment="1">
      <alignment horizontal="center"/>
    </xf>
    <xf numFmtId="0" fontId="0" fillId="33" borderId="10" xfId="0" applyFont="1" applyFill="1" applyBorder="1" applyAlignment="1">
      <alignment horizontal="center"/>
    </xf>
    <xf numFmtId="0" fontId="0" fillId="33" borderId="12" xfId="0" applyFont="1" applyFill="1" applyBorder="1" applyAlignment="1">
      <alignment horizontal="center" wrapText="1"/>
    </xf>
    <xf numFmtId="1" fontId="0" fillId="33" borderId="12" xfId="0" applyNumberFormat="1" applyFont="1" applyFill="1" applyBorder="1" applyAlignment="1">
      <alignment horizontal="center"/>
    </xf>
    <xf numFmtId="164" fontId="0" fillId="33" borderId="12" xfId="0" applyNumberFormat="1" applyFont="1" applyFill="1" applyBorder="1" applyAlignment="1">
      <alignment horizontal="center"/>
    </xf>
    <xf numFmtId="164" fontId="0" fillId="33" borderId="12" xfId="0" applyNumberFormat="1" applyFont="1" applyFill="1" applyBorder="1" applyAlignment="1">
      <alignment horizontal="center" vertical="center" wrapText="1"/>
    </xf>
    <xf numFmtId="2" fontId="0" fillId="33" borderId="12" xfId="0" applyNumberFormat="1" applyFill="1" applyBorder="1" applyAlignment="1">
      <alignment horizontal="center"/>
    </xf>
    <xf numFmtId="164" fontId="0" fillId="33" borderId="16" xfId="0" applyNumberFormat="1" applyFont="1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5" xfId="0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horizontal="center"/>
    </xf>
    <xf numFmtId="164" fontId="0" fillId="33" borderId="15" xfId="0" applyNumberFormat="1" applyFill="1" applyBorder="1" applyAlignment="1">
      <alignment horizontal="center"/>
    </xf>
    <xf numFmtId="0" fontId="0" fillId="33" borderId="20" xfId="0" applyFont="1" applyFill="1" applyBorder="1" applyAlignment="1">
      <alignment horizontal="center"/>
    </xf>
    <xf numFmtId="1" fontId="0" fillId="33" borderId="20" xfId="0" applyNumberFormat="1" applyFont="1" applyFill="1" applyBorder="1" applyAlignment="1">
      <alignment horizontal="center"/>
    </xf>
    <xf numFmtId="164" fontId="0" fillId="33" borderId="20" xfId="0" applyNumberFormat="1" applyFont="1" applyFill="1" applyBorder="1" applyAlignment="1">
      <alignment horizontal="center"/>
    </xf>
    <xf numFmtId="164" fontId="0" fillId="33" borderId="20" xfId="0" applyNumberFormat="1" applyFont="1" applyFill="1" applyBorder="1" applyAlignment="1">
      <alignment horizontal="center" vertical="center" wrapText="1"/>
    </xf>
    <xf numFmtId="2" fontId="0" fillId="33" borderId="20" xfId="0" applyNumberFormat="1" applyFill="1" applyBorder="1" applyAlignment="1">
      <alignment horizontal="center"/>
    </xf>
    <xf numFmtId="164" fontId="0" fillId="33" borderId="21" xfId="0" applyNumberFormat="1" applyFont="1" applyFill="1" applyBorder="1" applyAlignment="1">
      <alignment horizontal="center"/>
    </xf>
    <xf numFmtId="1" fontId="0" fillId="33" borderId="10" xfId="0" applyNumberFormat="1" applyFont="1" applyFill="1" applyBorder="1" applyAlignment="1">
      <alignment horizontal="center"/>
    </xf>
    <xf numFmtId="164" fontId="0" fillId="33" borderId="10" xfId="0" applyNumberFormat="1" applyFont="1" applyFill="1" applyBorder="1" applyAlignment="1">
      <alignment horizontal="center"/>
    </xf>
    <xf numFmtId="164" fontId="0" fillId="33" borderId="10" xfId="0" applyNumberFormat="1" applyFont="1" applyFill="1" applyBorder="1" applyAlignment="1">
      <alignment horizontal="center" vertical="center" wrapText="1"/>
    </xf>
    <xf numFmtId="2" fontId="0" fillId="33" borderId="10" xfId="0" applyNumberFormat="1" applyFill="1" applyBorder="1" applyAlignment="1">
      <alignment horizontal="center"/>
    </xf>
    <xf numFmtId="164" fontId="0" fillId="33" borderId="13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3" xfId="0" applyFont="1" applyFill="1" applyBorder="1"/>
    <xf numFmtId="0" fontId="0" fillId="33" borderId="10" xfId="0" applyFont="1" applyFill="1" applyBorder="1" applyAlignment="1">
      <alignment horizontal="center" wrapText="1"/>
    </xf>
    <xf numFmtId="1" fontId="0" fillId="33" borderId="10" xfId="0" applyNumberFormat="1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164" fontId="0" fillId="33" borderId="10" xfId="0" applyNumberFormat="1" applyFont="1" applyFill="1" applyBorder="1" applyAlignment="1">
      <alignment horizontal="center" wrapText="1"/>
    </xf>
    <xf numFmtId="0" fontId="0" fillId="33" borderId="11" xfId="0" applyFill="1" applyBorder="1" applyAlignment="1">
      <alignment horizontal="center"/>
    </xf>
    <xf numFmtId="0" fontId="0" fillId="33" borderId="11" xfId="0" applyFill="1" applyBorder="1" applyAlignment="1">
      <alignment horizontal="center" vertical="center" wrapText="1"/>
    </xf>
    <xf numFmtId="164" fontId="0" fillId="33" borderId="11" xfId="0" applyNumberFormat="1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3" borderId="15" xfId="0" applyFont="1" applyFill="1" applyBorder="1" applyAlignment="1">
      <alignment horizontal="center"/>
    </xf>
    <xf numFmtId="0" fontId="24" fillId="30" borderId="15" xfId="0" applyFont="1" applyFill="1" applyBorder="1" applyAlignment="1">
      <alignment horizontal="center"/>
    </xf>
    <xf numFmtId="0" fontId="24" fillId="33" borderId="15" xfId="0" applyFont="1" applyFill="1" applyBorder="1" applyAlignment="1">
      <alignment horizontal="center" vertical="center"/>
    </xf>
    <xf numFmtId="0" fontId="24" fillId="32" borderId="15" xfId="0" applyFont="1" applyFill="1" applyBorder="1" applyAlignment="1">
      <alignment horizontal="center"/>
    </xf>
    <xf numFmtId="0" fontId="24" fillId="31" borderId="15" xfId="0" applyFont="1" applyFill="1" applyBorder="1" applyAlignment="1">
      <alignment horizontal="center"/>
    </xf>
    <xf numFmtId="0" fontId="24" fillId="27" borderId="15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164" fontId="0" fillId="30" borderId="15" xfId="0" applyNumberFormat="1" applyFill="1" applyBorder="1" applyAlignment="1">
      <alignment horizontal="center"/>
    </xf>
    <xf numFmtId="164" fontId="0" fillId="32" borderId="15" xfId="0" applyNumberFormat="1" applyFill="1" applyBorder="1" applyAlignment="1">
      <alignment horizontal="center"/>
    </xf>
    <xf numFmtId="164" fontId="0" fillId="33" borderId="17" xfId="0" applyNumberFormat="1" applyFill="1" applyBorder="1" applyAlignment="1">
      <alignment horizontal="center"/>
    </xf>
    <xf numFmtId="164" fontId="0" fillId="33" borderId="22" xfId="0" applyNumberFormat="1" applyFill="1" applyBorder="1" applyAlignment="1">
      <alignment horizontal="center"/>
    </xf>
    <xf numFmtId="164" fontId="0" fillId="31" borderId="15" xfId="0" applyNumberFormat="1" applyFill="1" applyBorder="1" applyAlignment="1">
      <alignment horizontal="center"/>
    </xf>
    <xf numFmtId="164" fontId="0" fillId="27" borderId="15" xfId="0" applyNumberFormat="1" applyFill="1" applyBorder="1" applyAlignment="1">
      <alignment horizontal="center"/>
    </xf>
    <xf numFmtId="0" fontId="0" fillId="30" borderId="15" xfId="0" applyFill="1" applyBorder="1" applyAlignment="1">
      <alignment horizontal="center"/>
    </xf>
    <xf numFmtId="0" fontId="0" fillId="32" borderId="15" xfId="0" applyFill="1" applyBorder="1" applyAlignment="1">
      <alignment horizontal="center"/>
    </xf>
    <xf numFmtId="0" fontId="0" fillId="31" borderId="15" xfId="0" applyFill="1" applyBorder="1" applyAlignment="1">
      <alignment horizontal="center"/>
    </xf>
    <xf numFmtId="0" fontId="20" fillId="0" borderId="15" xfId="0" applyFont="1" applyFill="1" applyBorder="1" applyAlignment="1">
      <alignment horizontal="center" vertical="center" textRotation="90" wrapText="1"/>
    </xf>
    <xf numFmtId="0" fontId="20" fillId="0" borderId="15" xfId="0" applyFont="1" applyFill="1" applyBorder="1" applyAlignment="1">
      <alignment horizontal="center"/>
    </xf>
    <xf numFmtId="0" fontId="0" fillId="0" borderId="10" xfId="0" applyFont="1" applyFill="1" applyBorder="1" applyAlignment="1">
      <alignment wrapText="1"/>
    </xf>
    <xf numFmtId="0" fontId="0" fillId="0" borderId="12" xfId="0" applyFont="1" applyFill="1" applyBorder="1" applyAlignment="1">
      <alignment wrapText="1"/>
    </xf>
    <xf numFmtId="0" fontId="0" fillId="0" borderId="20" xfId="0" applyFont="1" applyFill="1" applyBorder="1"/>
    <xf numFmtId="0" fontId="0" fillId="0" borderId="11" xfId="0" applyFill="1" applyBorder="1"/>
    <xf numFmtId="0" fontId="18" fillId="0" borderId="0" xfId="0" applyFont="1" applyFill="1" applyAlignment="1">
      <alignment horizontal="center"/>
    </xf>
    <xf numFmtId="0" fontId="0" fillId="0" borderId="10" xfId="0" applyFill="1" applyBorder="1"/>
    <xf numFmtId="0" fontId="0" fillId="0" borderId="12" xfId="0" applyFont="1" applyFill="1" applyBorder="1" applyAlignment="1">
      <alignment horizontal="left"/>
    </xf>
    <xf numFmtId="0" fontId="26" fillId="0" borderId="0" xfId="0" applyFont="1" applyFill="1"/>
    <xf numFmtId="0" fontId="20" fillId="0" borderId="0" xfId="0" applyFont="1" applyFill="1"/>
    <xf numFmtId="0" fontId="20" fillId="26" borderId="0" xfId="0" applyFont="1" applyFill="1"/>
    <xf numFmtId="0" fontId="20" fillId="0" borderId="0" xfId="0" applyFont="1"/>
    <xf numFmtId="0" fontId="20" fillId="0" borderId="15" xfId="0" applyFont="1" applyFill="1" applyBorder="1"/>
    <xf numFmtId="0" fontId="0" fillId="25" borderId="10" xfId="0" applyFill="1" applyBorder="1" applyAlignment="1">
      <alignment horizontal="center" wrapText="1"/>
    </xf>
    <xf numFmtId="0" fontId="0" fillId="34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20" fillId="4" borderId="15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5" borderId="12" xfId="0" applyFill="1" applyBorder="1" applyAlignment="1">
      <alignment horizontal="center" wrapText="1"/>
    </xf>
    <xf numFmtId="0" fontId="0" fillId="34" borderId="12" xfId="0" applyFill="1" applyBorder="1" applyAlignment="1">
      <alignment horizontal="center"/>
    </xf>
    <xf numFmtId="0" fontId="0" fillId="35" borderId="12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23" xfId="0" applyFill="1" applyBorder="1"/>
    <xf numFmtId="164" fontId="0" fillId="0" borderId="10" xfId="0" applyNumberFormat="1" applyFont="1" applyFill="1" applyBorder="1" applyAlignment="1">
      <alignment horizontal="center" vertical="center" wrapText="1"/>
    </xf>
    <xf numFmtId="164" fontId="0" fillId="0" borderId="23" xfId="0" applyNumberFormat="1" applyFill="1" applyBorder="1"/>
    <xf numFmtId="0" fontId="0" fillId="0" borderId="10" xfId="0" applyFont="1" applyFill="1" applyBorder="1" applyAlignment="1">
      <alignment horizontal="center" vertical="center" wrapText="1"/>
    </xf>
    <xf numFmtId="164" fontId="0" fillId="0" borderId="10" xfId="0" applyNumberFormat="1" applyFont="1" applyFill="1" applyBorder="1" applyAlignment="1">
      <alignment horizontal="center" wrapText="1"/>
    </xf>
    <xf numFmtId="0" fontId="0" fillId="0" borderId="13" xfId="0" applyFont="1" applyFill="1" applyBorder="1"/>
    <xf numFmtId="0" fontId="0" fillId="0" borderId="10" xfId="0" applyFont="1" applyFill="1" applyBorder="1" applyAlignment="1">
      <alignment horizontal="center" wrapText="1"/>
    </xf>
    <xf numFmtId="1" fontId="0" fillId="0" borderId="10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2" fontId="20" fillId="0" borderId="15" xfId="0" applyNumberFormat="1" applyFont="1" applyFill="1" applyBorder="1"/>
    <xf numFmtId="0" fontId="0" fillId="0" borderId="12" xfId="0" applyFont="1" applyFill="1" applyBorder="1" applyAlignment="1">
      <alignment horizontal="center" wrapText="1"/>
    </xf>
    <xf numFmtId="1" fontId="0" fillId="0" borderId="12" xfId="0" applyNumberFormat="1" applyFon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>
      <alignment horizontal="center"/>
    </xf>
    <xf numFmtId="164" fontId="0" fillId="0" borderId="16" xfId="0" applyNumberFormat="1" applyFont="1" applyFill="1" applyBorder="1" applyAlignment="1">
      <alignment horizontal="center"/>
    </xf>
    <xf numFmtId="0" fontId="0" fillId="0" borderId="17" xfId="0" applyFill="1" applyBorder="1"/>
    <xf numFmtId="164" fontId="0" fillId="0" borderId="24" xfId="0" applyNumberFormat="1" applyFill="1" applyBorder="1"/>
    <xf numFmtId="0" fontId="0" fillId="0" borderId="20" xfId="0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 wrapText="1"/>
    </xf>
    <xf numFmtId="2" fontId="0" fillId="0" borderId="20" xfId="0" applyNumberFormat="1" applyFill="1" applyBorder="1" applyAlignment="1">
      <alignment horizontal="center"/>
    </xf>
    <xf numFmtId="164" fontId="0" fillId="0" borderId="21" xfId="0" applyNumberFormat="1" applyFont="1" applyFill="1" applyBorder="1" applyAlignment="1">
      <alignment horizontal="center"/>
    </xf>
    <xf numFmtId="0" fontId="0" fillId="0" borderId="22" xfId="0" applyFill="1" applyBorder="1"/>
    <xf numFmtId="164" fontId="0" fillId="0" borderId="25" xfId="0" applyNumberFormat="1" applyFill="1" applyBorder="1"/>
    <xf numFmtId="0" fontId="28" fillId="0" borderId="0" xfId="0" applyFont="1" applyFill="1"/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4" fontId="20" fillId="0" borderId="23" xfId="0" applyNumberFormat="1" applyFont="1" applyFill="1" applyBorder="1"/>
    <xf numFmtId="1" fontId="20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10" xfId="0" applyFill="1" applyBorder="1" applyAlignment="1">
      <alignment wrapText="1"/>
    </xf>
    <xf numFmtId="0" fontId="0" fillId="0" borderId="21" xfId="0" applyFont="1" applyFill="1" applyBorder="1"/>
    <xf numFmtId="0" fontId="0" fillId="0" borderId="21" xfId="0" applyFill="1" applyBorder="1"/>
    <xf numFmtId="0" fontId="0" fillId="0" borderId="23" xfId="0" applyFont="1" applyFill="1" applyBorder="1"/>
    <xf numFmtId="0" fontId="0" fillId="0" borderId="13" xfId="0" applyFont="1" applyFill="1" applyBorder="1" applyAlignment="1">
      <alignment wrapText="1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164" fontId="0" fillId="0" borderId="12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0" fontId="0" fillId="0" borderId="24" xfId="0" applyFill="1" applyBorder="1"/>
    <xf numFmtId="0" fontId="20" fillId="0" borderId="17" xfId="0" applyFont="1" applyFill="1" applyBorder="1"/>
    <xf numFmtId="0" fontId="20" fillId="0" borderId="22" xfId="0" applyFont="1" applyFill="1" applyBorder="1"/>
    <xf numFmtId="0" fontId="0" fillId="0" borderId="15" xfId="0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164" fontId="0" fillId="0" borderId="10" xfId="0" applyNumberFormat="1" applyFont="1" applyFill="1" applyBorder="1"/>
    <xf numFmtId="0" fontId="20" fillId="0" borderId="1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164" fontId="0" fillId="0" borderId="17" xfId="0" applyNumberFormat="1" applyFont="1" applyFill="1" applyBorder="1" applyAlignment="1">
      <alignment horizontal="center"/>
    </xf>
    <xf numFmtId="164" fontId="30" fillId="0" borderId="15" xfId="0" applyNumberFormat="1" applyFont="1" applyFill="1" applyBorder="1" applyAlignment="1">
      <alignment horizontal="center"/>
    </xf>
    <xf numFmtId="2" fontId="20" fillId="0" borderId="17" xfId="0" applyNumberFormat="1" applyFont="1" applyFill="1" applyBorder="1"/>
    <xf numFmtId="0" fontId="18" fillId="0" borderId="2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9" fillId="0" borderId="0" xfId="0" applyFont="1" applyFill="1" applyAlignment="1">
      <alignment horizontal="center"/>
    </xf>
    <xf numFmtId="0" fontId="25" fillId="0" borderId="26" xfId="0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1"/>
  <sheetViews>
    <sheetView view="pageBreakPreview" zoomScale="75" zoomScaleSheetLayoutView="100" workbookViewId="0">
      <pane xSplit="2" ySplit="4" topLeftCell="C30" activePane="bottomRight" state="frozen"/>
      <selection pane="topRight" activeCell="C1" sqref="C1"/>
      <selection pane="bottomLeft" activeCell="A5" sqref="A5"/>
      <selection pane="bottomRight" activeCell="AB57" sqref="AB57"/>
    </sheetView>
  </sheetViews>
  <sheetFormatPr defaultRowHeight="12.75"/>
  <cols>
    <col min="1" max="1" width="4.5" style="1" customWidth="1"/>
    <col min="2" max="2" width="29.5" style="1" customWidth="1"/>
    <col min="3" max="3" width="8.83203125" style="1" customWidth="1"/>
    <col min="4" max="4" width="7.5" style="2" customWidth="1"/>
    <col min="5" max="5" width="7.6640625" style="2" customWidth="1"/>
    <col min="6" max="6" width="6.6640625" style="1" customWidth="1"/>
    <col min="7" max="7" width="10.5" style="3" customWidth="1"/>
    <col min="8" max="8" width="8.6640625" style="4" customWidth="1"/>
    <col min="9" max="9" width="8.6640625" style="5" customWidth="1"/>
    <col min="10" max="10" width="7.83203125" style="1" customWidth="1"/>
    <col min="11" max="11" width="6.83203125" style="1" customWidth="1"/>
    <col min="12" max="12" width="7.83203125" style="1" customWidth="1"/>
    <col min="13" max="13" width="11.5" style="1" customWidth="1"/>
    <col min="14" max="14" width="11.33203125" style="1" customWidth="1"/>
    <col min="15" max="15" width="11" style="1" customWidth="1"/>
    <col min="16" max="16" width="18.1640625" style="6" customWidth="1"/>
    <col min="17" max="17" width="14.83203125" style="1" customWidth="1"/>
    <col min="18" max="18" width="7.5" style="1" customWidth="1"/>
    <col min="19" max="19" width="7.83203125" style="1" customWidth="1"/>
    <col min="20" max="20" width="10.5" style="1" customWidth="1"/>
    <col min="21" max="21" width="8.33203125" style="7" customWidth="1"/>
    <col min="22" max="22" width="9.6640625" style="8" customWidth="1"/>
    <col min="23" max="23" width="9" style="1" customWidth="1"/>
    <col min="24" max="24" width="9.83203125" style="1" customWidth="1"/>
    <col min="25" max="25" width="10.33203125" customWidth="1"/>
    <col min="26" max="26" width="12.1640625" customWidth="1"/>
  </cols>
  <sheetData>
    <row r="1" spans="1:26" s="9" customFormat="1" ht="46.5" customHeight="1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</row>
    <row r="2" spans="1:26" s="1" customFormat="1" ht="153.75" customHeight="1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4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5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6" t="s">
        <v>21</v>
      </c>
      <c r="V2" s="17" t="s">
        <v>22</v>
      </c>
      <c r="W2" s="11" t="s">
        <v>23</v>
      </c>
      <c r="X2" s="54" t="s">
        <v>24</v>
      </c>
      <c r="Y2" s="64"/>
      <c r="Z2" s="65" t="s">
        <v>25</v>
      </c>
    </row>
    <row r="3" spans="1:26" s="1" customFormat="1" ht="15.75" customHeight="1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8">
        <v>7</v>
      </c>
      <c r="H3" s="19">
        <v>8</v>
      </c>
      <c r="I3" s="2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  <c r="P3" s="21">
        <v>16</v>
      </c>
      <c r="Q3" s="10">
        <v>17</v>
      </c>
      <c r="R3" s="10">
        <v>18</v>
      </c>
      <c r="S3" s="10">
        <v>19</v>
      </c>
      <c r="T3" s="10">
        <v>20</v>
      </c>
      <c r="U3" s="22">
        <v>21</v>
      </c>
      <c r="V3" s="23">
        <v>22</v>
      </c>
      <c r="W3" s="10">
        <v>23</v>
      </c>
      <c r="X3" s="55">
        <v>24</v>
      </c>
      <c r="Y3" s="64"/>
      <c r="Z3" s="64"/>
    </row>
    <row r="4" spans="1:26" s="1" customFormat="1" ht="15.75" customHeight="1">
      <c r="A4" s="10"/>
      <c r="B4" s="10"/>
      <c r="C4" s="10"/>
      <c r="D4" s="10"/>
      <c r="E4" s="10"/>
      <c r="F4" s="10"/>
      <c r="G4" s="18"/>
      <c r="H4" s="19"/>
      <c r="I4" s="20"/>
      <c r="J4" s="10"/>
      <c r="K4" s="10"/>
      <c r="L4" s="10"/>
      <c r="M4" s="10"/>
      <c r="N4" s="10"/>
      <c r="O4" s="10"/>
      <c r="P4" s="21"/>
      <c r="Q4" s="10"/>
      <c r="R4" s="10"/>
      <c r="S4" s="10"/>
      <c r="T4" s="10"/>
      <c r="U4" s="22"/>
      <c r="V4" s="23"/>
      <c r="W4" s="10"/>
      <c r="X4" s="55"/>
      <c r="Y4" s="64"/>
      <c r="Z4" s="64"/>
    </row>
    <row r="5" spans="1:26" s="3" customFormat="1">
      <c r="A5" s="24">
        <v>1</v>
      </c>
      <c r="B5" s="32" t="s">
        <v>61</v>
      </c>
      <c r="C5" s="33">
        <v>1970</v>
      </c>
      <c r="D5" s="34">
        <v>3</v>
      </c>
      <c r="E5" s="34">
        <v>2</v>
      </c>
      <c r="F5" s="34">
        <v>16</v>
      </c>
      <c r="G5" s="27">
        <v>760</v>
      </c>
      <c r="H5" s="27">
        <v>291.5</v>
      </c>
      <c r="I5" s="27">
        <v>83.3</v>
      </c>
      <c r="J5" s="35" t="s">
        <v>27</v>
      </c>
      <c r="K5" s="35" t="s">
        <v>27</v>
      </c>
      <c r="L5" s="35" t="s">
        <v>27</v>
      </c>
      <c r="M5" s="35" t="s">
        <v>28</v>
      </c>
      <c r="N5" s="35" t="s">
        <v>30</v>
      </c>
      <c r="O5" s="35" t="s">
        <v>30</v>
      </c>
      <c r="P5" s="35" t="s">
        <v>31</v>
      </c>
      <c r="Q5" s="35" t="s">
        <v>32</v>
      </c>
      <c r="R5" s="35" t="s">
        <v>33</v>
      </c>
      <c r="S5" s="35" t="s">
        <v>33</v>
      </c>
      <c r="T5" s="36">
        <v>615.28</v>
      </c>
      <c r="U5" s="35">
        <v>0</v>
      </c>
      <c r="V5" s="35">
        <v>425.7</v>
      </c>
      <c r="W5" s="35">
        <v>602</v>
      </c>
      <c r="X5" s="56">
        <v>1015</v>
      </c>
      <c r="Y5" s="66"/>
      <c r="Z5" s="67">
        <f t="shared" ref="Z5:Z46" si="0">I5+U5+V5</f>
        <v>509</v>
      </c>
    </row>
    <row r="6" spans="1:26" s="3" customFormat="1">
      <c r="A6" s="24">
        <f>A5+1</f>
        <v>2</v>
      </c>
      <c r="B6" s="32" t="s">
        <v>62</v>
      </c>
      <c r="C6" s="33">
        <v>1961</v>
      </c>
      <c r="D6" s="34">
        <v>2</v>
      </c>
      <c r="E6" s="34">
        <v>2</v>
      </c>
      <c r="F6" s="34">
        <v>35</v>
      </c>
      <c r="G6" s="27">
        <v>580.70000000000005</v>
      </c>
      <c r="H6" s="27">
        <v>0</v>
      </c>
      <c r="I6" s="27">
        <v>268.60000000000002</v>
      </c>
      <c r="J6" s="35" t="s">
        <v>33</v>
      </c>
      <c r="K6" s="35" t="s">
        <v>27</v>
      </c>
      <c r="L6" s="35" t="s">
        <v>27</v>
      </c>
      <c r="M6" s="32" t="s">
        <v>63</v>
      </c>
      <c r="N6" s="35" t="s">
        <v>30</v>
      </c>
      <c r="O6" s="35" t="s">
        <v>30</v>
      </c>
      <c r="P6" s="35" t="s">
        <v>48</v>
      </c>
      <c r="Q6" s="35" t="s">
        <v>32</v>
      </c>
      <c r="R6" s="35" t="s">
        <v>33</v>
      </c>
      <c r="S6" s="35" t="s">
        <v>33</v>
      </c>
      <c r="T6" s="36">
        <v>645.62</v>
      </c>
      <c r="U6" s="35">
        <v>0</v>
      </c>
      <c r="V6" s="35">
        <v>440</v>
      </c>
      <c r="W6" s="35">
        <v>710</v>
      </c>
      <c r="X6" s="56">
        <v>652.20000000000005</v>
      </c>
      <c r="Y6" s="66"/>
      <c r="Z6" s="67">
        <f t="shared" si="0"/>
        <v>708.6</v>
      </c>
    </row>
    <row r="7" spans="1:26" s="3" customFormat="1">
      <c r="A7" s="24">
        <f t="shared" ref="A7:A70" si="1">A6+1</f>
        <v>3</v>
      </c>
      <c r="B7" s="32" t="s">
        <v>64</v>
      </c>
      <c r="C7" s="33">
        <v>1961</v>
      </c>
      <c r="D7" s="34">
        <v>2</v>
      </c>
      <c r="E7" s="34">
        <v>2</v>
      </c>
      <c r="F7" s="34">
        <v>16</v>
      </c>
      <c r="G7" s="27">
        <v>635.29999999999995</v>
      </c>
      <c r="H7" s="27">
        <v>0</v>
      </c>
      <c r="I7" s="27">
        <v>51</v>
      </c>
      <c r="J7" s="35" t="s">
        <v>27</v>
      </c>
      <c r="K7" s="35" t="s">
        <v>27</v>
      </c>
      <c r="L7" s="35" t="s">
        <v>27</v>
      </c>
      <c r="M7" s="35" t="s">
        <v>28</v>
      </c>
      <c r="N7" s="35" t="s">
        <v>30</v>
      </c>
      <c r="O7" s="35" t="s">
        <v>30</v>
      </c>
      <c r="P7" s="35" t="s">
        <v>31</v>
      </c>
      <c r="Q7" s="35" t="s">
        <v>32</v>
      </c>
      <c r="R7" s="35" t="s">
        <v>33</v>
      </c>
      <c r="S7" s="35" t="s">
        <v>33</v>
      </c>
      <c r="T7" s="36">
        <v>534.87</v>
      </c>
      <c r="U7" s="35">
        <v>0</v>
      </c>
      <c r="V7" s="35">
        <v>352</v>
      </c>
      <c r="W7" s="35">
        <v>582.29999999999995</v>
      </c>
      <c r="X7" s="56">
        <v>564</v>
      </c>
      <c r="Y7" s="66"/>
      <c r="Z7" s="67">
        <f t="shared" si="0"/>
        <v>403</v>
      </c>
    </row>
    <row r="8" spans="1:26" s="3" customFormat="1">
      <c r="A8" s="24">
        <f t="shared" si="1"/>
        <v>4</v>
      </c>
      <c r="B8" s="32" t="s">
        <v>65</v>
      </c>
      <c r="C8" s="33">
        <v>1961</v>
      </c>
      <c r="D8" s="34">
        <v>2</v>
      </c>
      <c r="E8" s="34">
        <v>2</v>
      </c>
      <c r="F8" s="34">
        <v>42</v>
      </c>
      <c r="G8" s="27">
        <v>542.6</v>
      </c>
      <c r="H8" s="27">
        <v>15</v>
      </c>
      <c r="I8" s="27">
        <v>278.3</v>
      </c>
      <c r="J8" s="35" t="s">
        <v>33</v>
      </c>
      <c r="K8" s="35" t="s">
        <v>27</v>
      </c>
      <c r="L8" s="35" t="s">
        <v>27</v>
      </c>
      <c r="M8" s="32" t="s">
        <v>63</v>
      </c>
      <c r="N8" s="35" t="s">
        <v>30</v>
      </c>
      <c r="O8" s="35" t="s">
        <v>30</v>
      </c>
      <c r="P8" s="35" t="s">
        <v>31</v>
      </c>
      <c r="Q8" s="35" t="s">
        <v>32</v>
      </c>
      <c r="R8" s="35" t="s">
        <v>33</v>
      </c>
      <c r="S8" s="35" t="s">
        <v>33</v>
      </c>
      <c r="T8" s="36">
        <v>643.4</v>
      </c>
      <c r="U8" s="35">
        <v>420.7</v>
      </c>
      <c r="V8" s="35">
        <v>470.9</v>
      </c>
      <c r="W8" s="35">
        <v>655.20000000000005</v>
      </c>
      <c r="X8" s="56">
        <v>650.4</v>
      </c>
      <c r="Y8" s="66"/>
      <c r="Z8" s="67">
        <f t="shared" si="0"/>
        <v>1169.9000000000001</v>
      </c>
    </row>
    <row r="9" spans="1:26" s="3" customFormat="1">
      <c r="A9" s="24">
        <f t="shared" si="1"/>
        <v>5</v>
      </c>
      <c r="B9" s="32" t="s">
        <v>60</v>
      </c>
      <c r="C9" s="33">
        <v>1961</v>
      </c>
      <c r="D9" s="34">
        <v>2</v>
      </c>
      <c r="E9" s="34">
        <v>2</v>
      </c>
      <c r="F9" s="34">
        <v>16</v>
      </c>
      <c r="G9" s="27">
        <v>642.9</v>
      </c>
      <c r="H9" s="27">
        <v>0</v>
      </c>
      <c r="I9" s="27">
        <v>49.7</v>
      </c>
      <c r="J9" s="35" t="s">
        <v>27</v>
      </c>
      <c r="K9" s="35" t="s">
        <v>27</v>
      </c>
      <c r="L9" s="35" t="s">
        <v>27</v>
      </c>
      <c r="M9" s="35" t="s">
        <v>28</v>
      </c>
      <c r="N9" s="35" t="s">
        <v>30</v>
      </c>
      <c r="O9" s="35" t="s">
        <v>30</v>
      </c>
      <c r="P9" s="35" t="s">
        <v>48</v>
      </c>
      <c r="Q9" s="35" t="s">
        <v>32</v>
      </c>
      <c r="R9" s="35" t="s">
        <v>33</v>
      </c>
      <c r="S9" s="35" t="s">
        <v>33</v>
      </c>
      <c r="T9" s="36">
        <v>529.01</v>
      </c>
      <c r="U9" s="35">
        <v>0</v>
      </c>
      <c r="V9" s="35">
        <v>363</v>
      </c>
      <c r="W9" s="35">
        <v>575.4</v>
      </c>
      <c r="X9" s="56">
        <v>652.20000000000005</v>
      </c>
      <c r="Y9" s="66"/>
      <c r="Z9" s="67">
        <f t="shared" si="0"/>
        <v>412.7</v>
      </c>
    </row>
    <row r="10" spans="1:26" s="3" customFormat="1">
      <c r="A10" s="24">
        <f t="shared" si="1"/>
        <v>6</v>
      </c>
      <c r="B10" s="37" t="s">
        <v>68</v>
      </c>
      <c r="C10" s="33">
        <v>1970</v>
      </c>
      <c r="D10" s="34">
        <v>2</v>
      </c>
      <c r="E10" s="34">
        <v>2</v>
      </c>
      <c r="F10" s="34">
        <v>16</v>
      </c>
      <c r="G10" s="27">
        <v>628.5</v>
      </c>
      <c r="H10" s="27">
        <v>0</v>
      </c>
      <c r="I10" s="27">
        <v>49.4</v>
      </c>
      <c r="J10" s="35" t="s">
        <v>27</v>
      </c>
      <c r="K10" s="35" t="s">
        <v>27</v>
      </c>
      <c r="L10" s="35" t="s">
        <v>27</v>
      </c>
      <c r="M10" s="35" t="s">
        <v>28</v>
      </c>
      <c r="N10" s="35" t="s">
        <v>30</v>
      </c>
      <c r="O10" s="35" t="s">
        <v>30</v>
      </c>
      <c r="P10" s="35" t="s">
        <v>31</v>
      </c>
      <c r="Q10" s="35" t="s">
        <v>32</v>
      </c>
      <c r="R10" s="35" t="s">
        <v>33</v>
      </c>
      <c r="S10" s="35" t="s">
        <v>33</v>
      </c>
      <c r="T10" s="36">
        <v>539.79999999999995</v>
      </c>
      <c r="U10" s="35">
        <v>0</v>
      </c>
      <c r="V10" s="35">
        <v>389.8</v>
      </c>
      <c r="W10" s="35">
        <v>588.5</v>
      </c>
      <c r="X10" s="56">
        <v>651.4</v>
      </c>
      <c r="Y10" s="66"/>
      <c r="Z10" s="67">
        <f t="shared" si="0"/>
        <v>439.2</v>
      </c>
    </row>
    <row r="11" spans="1:26" s="3" customFormat="1">
      <c r="A11" s="24">
        <f t="shared" si="1"/>
        <v>7</v>
      </c>
      <c r="B11" s="32" t="s">
        <v>59</v>
      </c>
      <c r="C11" s="33">
        <v>1994</v>
      </c>
      <c r="D11" s="34">
        <v>5</v>
      </c>
      <c r="E11" s="34">
        <v>8</v>
      </c>
      <c r="F11" s="34">
        <v>80</v>
      </c>
      <c r="G11" s="27">
        <v>4575.8</v>
      </c>
      <c r="H11" s="27">
        <v>0</v>
      </c>
      <c r="I11" s="27">
        <v>613.6</v>
      </c>
      <c r="J11" s="35" t="s">
        <v>27</v>
      </c>
      <c r="K11" s="35" t="s">
        <v>27</v>
      </c>
      <c r="L11" s="35" t="s">
        <v>27</v>
      </c>
      <c r="M11" s="35" t="s">
        <v>28</v>
      </c>
      <c r="N11" s="35" t="s">
        <v>30</v>
      </c>
      <c r="O11" s="35" t="s">
        <v>30</v>
      </c>
      <c r="P11" s="35" t="s">
        <v>39</v>
      </c>
      <c r="Q11" s="35" t="s">
        <v>32</v>
      </c>
      <c r="R11" s="35" t="s">
        <v>33</v>
      </c>
      <c r="S11" s="35" t="s">
        <v>33</v>
      </c>
      <c r="T11" s="36">
        <v>1604.81</v>
      </c>
      <c r="U11" s="35">
        <v>1339.82</v>
      </c>
      <c r="V11" s="35">
        <v>1178</v>
      </c>
      <c r="W11" s="35">
        <v>1340</v>
      </c>
      <c r="X11" s="56">
        <v>1868.8</v>
      </c>
      <c r="Y11" s="66"/>
      <c r="Z11" s="67">
        <f t="shared" si="0"/>
        <v>3131.42</v>
      </c>
    </row>
    <row r="12" spans="1:26" s="3" customFormat="1">
      <c r="A12" s="24">
        <f t="shared" si="1"/>
        <v>8</v>
      </c>
      <c r="B12" s="37" t="s">
        <v>67</v>
      </c>
      <c r="C12" s="33">
        <v>1964</v>
      </c>
      <c r="D12" s="34">
        <v>2</v>
      </c>
      <c r="E12" s="34">
        <v>2</v>
      </c>
      <c r="F12" s="34">
        <v>16</v>
      </c>
      <c r="G12" s="27">
        <v>631.79999999999995</v>
      </c>
      <c r="H12" s="27">
        <v>0</v>
      </c>
      <c r="I12" s="27">
        <v>52.4</v>
      </c>
      <c r="J12" s="35" t="s">
        <v>27</v>
      </c>
      <c r="K12" s="35" t="s">
        <v>27</v>
      </c>
      <c r="L12" s="35" t="s">
        <v>27</v>
      </c>
      <c r="M12" s="35" t="s">
        <v>28</v>
      </c>
      <c r="N12" s="35" t="s">
        <v>30</v>
      </c>
      <c r="O12" s="35" t="s">
        <v>30</v>
      </c>
      <c r="P12" s="35" t="s">
        <v>31</v>
      </c>
      <c r="Q12" s="35" t="s">
        <v>32</v>
      </c>
      <c r="R12" s="35" t="s">
        <v>33</v>
      </c>
      <c r="S12" s="35" t="s">
        <v>33</v>
      </c>
      <c r="T12" s="36">
        <v>545.66</v>
      </c>
      <c r="U12" s="35">
        <v>0</v>
      </c>
      <c r="V12" s="35">
        <v>395.3</v>
      </c>
      <c r="W12" s="35">
        <v>596.6</v>
      </c>
      <c r="X12" s="56">
        <v>695.3</v>
      </c>
      <c r="Y12" s="66"/>
      <c r="Z12" s="67">
        <f t="shared" si="0"/>
        <v>447.7</v>
      </c>
    </row>
    <row r="13" spans="1:26" s="3" customFormat="1">
      <c r="A13" s="24">
        <f t="shared" si="1"/>
        <v>9</v>
      </c>
      <c r="B13" s="32" t="s">
        <v>66</v>
      </c>
      <c r="C13" s="33">
        <v>1962</v>
      </c>
      <c r="D13" s="34">
        <v>2</v>
      </c>
      <c r="E13" s="34">
        <v>2</v>
      </c>
      <c r="F13" s="34">
        <v>16</v>
      </c>
      <c r="G13" s="27">
        <v>616.6</v>
      </c>
      <c r="H13" s="27">
        <v>0</v>
      </c>
      <c r="I13" s="27">
        <v>48.3</v>
      </c>
      <c r="J13" s="35" t="s">
        <v>27</v>
      </c>
      <c r="K13" s="35" t="s">
        <v>27</v>
      </c>
      <c r="L13" s="35" t="s">
        <v>27</v>
      </c>
      <c r="M13" s="35" t="s">
        <v>28</v>
      </c>
      <c r="N13" s="35" t="s">
        <v>30</v>
      </c>
      <c r="O13" s="35" t="s">
        <v>30</v>
      </c>
      <c r="P13" s="35" t="s">
        <v>31</v>
      </c>
      <c r="Q13" s="35" t="s">
        <v>32</v>
      </c>
      <c r="R13" s="35" t="s">
        <v>33</v>
      </c>
      <c r="S13" s="35" t="s">
        <v>33</v>
      </c>
      <c r="T13" s="36">
        <v>534.65</v>
      </c>
      <c r="U13" s="35">
        <v>0</v>
      </c>
      <c r="V13" s="35">
        <v>363</v>
      </c>
      <c r="W13" s="35">
        <v>623</v>
      </c>
      <c r="X13" s="56">
        <v>708</v>
      </c>
      <c r="Y13" s="66"/>
      <c r="Z13" s="67">
        <f t="shared" si="0"/>
        <v>411.3</v>
      </c>
    </row>
    <row r="14" spans="1:26" s="3" customFormat="1">
      <c r="A14" s="24">
        <f t="shared" si="1"/>
        <v>10</v>
      </c>
      <c r="B14" s="37" t="s">
        <v>69</v>
      </c>
      <c r="C14" s="33">
        <v>1966</v>
      </c>
      <c r="D14" s="34">
        <v>2</v>
      </c>
      <c r="E14" s="34">
        <v>2</v>
      </c>
      <c r="F14" s="34">
        <v>16</v>
      </c>
      <c r="G14" s="27">
        <v>624.1</v>
      </c>
      <c r="H14" s="27">
        <v>0</v>
      </c>
      <c r="I14" s="27">
        <v>49.5</v>
      </c>
      <c r="J14" s="35" t="s">
        <v>27</v>
      </c>
      <c r="K14" s="35" t="s">
        <v>27</v>
      </c>
      <c r="L14" s="35" t="s">
        <v>27</v>
      </c>
      <c r="M14" s="35" t="s">
        <v>28</v>
      </c>
      <c r="N14" s="35" t="s">
        <v>30</v>
      </c>
      <c r="O14" s="35" t="s">
        <v>30</v>
      </c>
      <c r="P14" s="35" t="s">
        <v>31</v>
      </c>
      <c r="Q14" s="35" t="s">
        <v>32</v>
      </c>
      <c r="R14" s="35" t="s">
        <v>33</v>
      </c>
      <c r="S14" s="35" t="s">
        <v>33</v>
      </c>
      <c r="T14" s="36">
        <v>543.87</v>
      </c>
      <c r="U14" s="35">
        <v>0</v>
      </c>
      <c r="V14" s="35">
        <v>393.2</v>
      </c>
      <c r="W14" s="35">
        <v>631.20000000000005</v>
      </c>
      <c r="X14" s="56">
        <v>715</v>
      </c>
      <c r="Y14" s="66"/>
      <c r="Z14" s="67">
        <f t="shared" si="0"/>
        <v>442.7</v>
      </c>
    </row>
    <row r="15" spans="1:26" s="3" customFormat="1">
      <c r="A15" s="24">
        <f t="shared" si="1"/>
        <v>11</v>
      </c>
      <c r="B15" s="32" t="s">
        <v>70</v>
      </c>
      <c r="C15" s="33">
        <v>1965</v>
      </c>
      <c r="D15" s="34">
        <v>2</v>
      </c>
      <c r="E15" s="34">
        <v>3</v>
      </c>
      <c r="F15" s="34">
        <v>22</v>
      </c>
      <c r="G15" s="27">
        <v>895</v>
      </c>
      <c r="H15" s="27">
        <v>0</v>
      </c>
      <c r="I15" s="27">
        <v>74.599999999999994</v>
      </c>
      <c r="J15" s="35" t="s">
        <v>27</v>
      </c>
      <c r="K15" s="35" t="s">
        <v>27</v>
      </c>
      <c r="L15" s="35" t="s">
        <v>27</v>
      </c>
      <c r="M15" s="35" t="s">
        <v>28</v>
      </c>
      <c r="N15" s="35" t="s">
        <v>30</v>
      </c>
      <c r="O15" s="35" t="s">
        <v>30</v>
      </c>
      <c r="P15" s="35" t="s">
        <v>39</v>
      </c>
      <c r="Q15" s="35" t="s">
        <v>32</v>
      </c>
      <c r="R15" s="35" t="s">
        <v>33</v>
      </c>
      <c r="S15" s="35" t="s">
        <v>33</v>
      </c>
      <c r="T15" s="36">
        <v>760.28</v>
      </c>
      <c r="U15" s="35">
        <v>0</v>
      </c>
      <c r="V15" s="35">
        <v>0</v>
      </c>
      <c r="W15" s="35">
        <v>676</v>
      </c>
      <c r="X15" s="56">
        <v>853.5</v>
      </c>
      <c r="Y15" s="66"/>
      <c r="Z15" s="67">
        <f t="shared" si="0"/>
        <v>74.599999999999994</v>
      </c>
    </row>
    <row r="16" spans="1:26" s="3" customFormat="1">
      <c r="A16" s="24">
        <f t="shared" si="1"/>
        <v>12</v>
      </c>
      <c r="B16" s="32" t="s">
        <v>71</v>
      </c>
      <c r="C16" s="33">
        <v>1985</v>
      </c>
      <c r="D16" s="34">
        <v>3</v>
      </c>
      <c r="E16" s="34">
        <v>3</v>
      </c>
      <c r="F16" s="34">
        <v>27</v>
      </c>
      <c r="G16" s="27">
        <v>1542</v>
      </c>
      <c r="H16" s="27">
        <v>0</v>
      </c>
      <c r="I16" s="27">
        <v>135.6</v>
      </c>
      <c r="J16" s="35" t="s">
        <v>27</v>
      </c>
      <c r="K16" s="35" t="s">
        <v>27</v>
      </c>
      <c r="L16" s="35" t="s">
        <v>27</v>
      </c>
      <c r="M16" s="35" t="s">
        <v>28</v>
      </c>
      <c r="N16" s="35" t="s">
        <v>30</v>
      </c>
      <c r="O16" s="35" t="s">
        <v>30</v>
      </c>
      <c r="P16" s="35" t="s">
        <v>39</v>
      </c>
      <c r="Q16" s="35" t="s">
        <v>32</v>
      </c>
      <c r="R16" s="35" t="s">
        <v>33</v>
      </c>
      <c r="S16" s="35" t="s">
        <v>33</v>
      </c>
      <c r="T16" s="36">
        <v>852.31</v>
      </c>
      <c r="U16" s="35">
        <v>573.20000000000005</v>
      </c>
      <c r="V16" s="35">
        <v>0</v>
      </c>
      <c r="W16" s="35">
        <v>676</v>
      </c>
      <c r="X16" s="56">
        <v>1141.5999999999999</v>
      </c>
      <c r="Y16" s="66"/>
      <c r="Z16" s="67">
        <f t="shared" si="0"/>
        <v>708.80000000000007</v>
      </c>
    </row>
    <row r="17" spans="1:26" s="3" customFormat="1">
      <c r="A17" s="24">
        <f t="shared" si="1"/>
        <v>13</v>
      </c>
      <c r="B17" s="32" t="s">
        <v>72</v>
      </c>
      <c r="C17" s="33">
        <v>1990</v>
      </c>
      <c r="D17" s="34">
        <v>3</v>
      </c>
      <c r="E17" s="34">
        <v>3</v>
      </c>
      <c r="F17" s="34">
        <v>26</v>
      </c>
      <c r="G17" s="27">
        <v>1479.9</v>
      </c>
      <c r="H17" s="27">
        <v>0</v>
      </c>
      <c r="I17" s="27">
        <v>94.4</v>
      </c>
      <c r="J17" s="35" t="s">
        <v>27</v>
      </c>
      <c r="K17" s="35" t="s">
        <v>27</v>
      </c>
      <c r="L17" s="35" t="s">
        <v>27</v>
      </c>
      <c r="M17" s="35" t="s">
        <v>28</v>
      </c>
      <c r="N17" s="35" t="s">
        <v>30</v>
      </c>
      <c r="O17" s="35" t="s">
        <v>30</v>
      </c>
      <c r="P17" s="35" t="s">
        <v>39</v>
      </c>
      <c r="Q17" s="35" t="s">
        <v>32</v>
      </c>
      <c r="R17" s="35" t="s">
        <v>33</v>
      </c>
      <c r="S17" s="35" t="s">
        <v>33</v>
      </c>
      <c r="T17" s="36">
        <v>883.88</v>
      </c>
      <c r="U17" s="35">
        <v>892.3</v>
      </c>
      <c r="V17" s="35">
        <v>892.5</v>
      </c>
      <c r="W17" s="35">
        <v>696</v>
      </c>
      <c r="X17" s="56">
        <v>1404.6</v>
      </c>
      <c r="Y17" s="66"/>
      <c r="Z17" s="67">
        <f t="shared" si="0"/>
        <v>1879.1999999999998</v>
      </c>
    </row>
    <row r="18" spans="1:26" s="5" customFormat="1" ht="51">
      <c r="A18" s="24">
        <f t="shared" si="1"/>
        <v>14</v>
      </c>
      <c r="B18" s="47" t="s">
        <v>125</v>
      </c>
      <c r="C18" s="40">
        <v>2014</v>
      </c>
      <c r="D18" s="40">
        <v>3</v>
      </c>
      <c r="E18" s="40">
        <v>3</v>
      </c>
      <c r="F18" s="40">
        <v>36</v>
      </c>
      <c r="G18" s="40">
        <v>1915</v>
      </c>
      <c r="H18" s="40">
        <v>0</v>
      </c>
      <c r="I18" s="40">
        <v>156</v>
      </c>
      <c r="J18" s="27" t="s">
        <v>27</v>
      </c>
      <c r="K18" s="27" t="s">
        <v>27</v>
      </c>
      <c r="L18" s="27" t="s">
        <v>27</v>
      </c>
      <c r="M18" s="27" t="s">
        <v>28</v>
      </c>
      <c r="N18" s="27" t="s">
        <v>30</v>
      </c>
      <c r="O18" s="27" t="s">
        <v>28</v>
      </c>
      <c r="P18" s="27" t="s">
        <v>126</v>
      </c>
      <c r="Q18" s="48" t="s">
        <v>127</v>
      </c>
      <c r="R18" s="27" t="s">
        <v>33</v>
      </c>
      <c r="S18" s="27" t="s">
        <v>33</v>
      </c>
      <c r="T18" s="44"/>
      <c r="U18" s="27">
        <v>686.2</v>
      </c>
      <c r="V18" s="42">
        <v>686.2</v>
      </c>
      <c r="W18" s="27">
        <v>980</v>
      </c>
      <c r="X18" s="57"/>
      <c r="Y18" s="68"/>
      <c r="Z18" s="69">
        <f t="shared" si="0"/>
        <v>1528.4</v>
      </c>
    </row>
    <row r="19" spans="1:26" s="5" customFormat="1">
      <c r="A19" s="24">
        <f t="shared" si="1"/>
        <v>15</v>
      </c>
      <c r="B19" s="25" t="s">
        <v>83</v>
      </c>
      <c r="C19" s="24">
        <v>1964</v>
      </c>
      <c r="D19" s="26">
        <v>4</v>
      </c>
      <c r="E19" s="26">
        <v>2</v>
      </c>
      <c r="F19" s="26">
        <v>32</v>
      </c>
      <c r="G19" s="27">
        <v>1256.8</v>
      </c>
      <c r="H19" s="27">
        <v>0</v>
      </c>
      <c r="I19" s="27">
        <v>97.6</v>
      </c>
      <c r="J19" s="28" t="s">
        <v>27</v>
      </c>
      <c r="K19" s="28" t="s">
        <v>27</v>
      </c>
      <c r="L19" s="28" t="s">
        <v>27</v>
      </c>
      <c r="M19" s="28" t="s">
        <v>28</v>
      </c>
      <c r="N19" s="28" t="s">
        <v>30</v>
      </c>
      <c r="O19" s="28" t="s">
        <v>30</v>
      </c>
      <c r="P19" s="39" t="s">
        <v>31</v>
      </c>
      <c r="Q19" s="39" t="s">
        <v>32</v>
      </c>
      <c r="R19" s="28" t="s">
        <v>33</v>
      </c>
      <c r="S19" s="28" t="s">
        <v>33</v>
      </c>
      <c r="T19" s="29">
        <v>540.54</v>
      </c>
      <c r="U19" s="28">
        <v>336.8</v>
      </c>
      <c r="V19" s="28">
        <v>390.3</v>
      </c>
      <c r="W19" s="28">
        <v>596.1</v>
      </c>
      <c r="X19" s="58">
        <v>1190.5</v>
      </c>
      <c r="Y19" s="70"/>
      <c r="Z19" s="71">
        <f t="shared" si="0"/>
        <v>824.7</v>
      </c>
    </row>
    <row r="20" spans="1:26" s="5" customFormat="1">
      <c r="A20" s="24">
        <f t="shared" si="1"/>
        <v>16</v>
      </c>
      <c r="B20" s="25" t="s">
        <v>84</v>
      </c>
      <c r="C20" s="24">
        <v>1969</v>
      </c>
      <c r="D20" s="26">
        <v>4</v>
      </c>
      <c r="E20" s="26">
        <v>2</v>
      </c>
      <c r="F20" s="26">
        <v>32</v>
      </c>
      <c r="G20" s="27">
        <v>1273</v>
      </c>
      <c r="H20" s="27">
        <v>0</v>
      </c>
      <c r="I20" s="27">
        <v>98.1</v>
      </c>
      <c r="J20" s="28" t="s">
        <v>27</v>
      </c>
      <c r="K20" s="28" t="s">
        <v>27</v>
      </c>
      <c r="L20" s="28" t="s">
        <v>27</v>
      </c>
      <c r="M20" s="28" t="s">
        <v>28</v>
      </c>
      <c r="N20" s="28" t="s">
        <v>30</v>
      </c>
      <c r="O20" s="28" t="s">
        <v>30</v>
      </c>
      <c r="P20" s="39" t="s">
        <v>31</v>
      </c>
      <c r="Q20" s="39" t="s">
        <v>32</v>
      </c>
      <c r="R20" s="28" t="s">
        <v>33</v>
      </c>
      <c r="S20" s="28" t="s">
        <v>33</v>
      </c>
      <c r="T20" s="29">
        <v>542.67999999999995</v>
      </c>
      <c r="U20" s="28">
        <v>350.6</v>
      </c>
      <c r="V20" s="28">
        <v>392.3</v>
      </c>
      <c r="W20" s="28">
        <v>591.5</v>
      </c>
      <c r="X20" s="58">
        <v>1192.5</v>
      </c>
      <c r="Y20" s="70"/>
      <c r="Z20" s="71">
        <f t="shared" si="0"/>
        <v>841</v>
      </c>
    </row>
    <row r="21" spans="1:26" s="5" customFormat="1">
      <c r="A21" s="24">
        <f t="shared" si="1"/>
        <v>17</v>
      </c>
      <c r="B21" s="25" t="s">
        <v>85</v>
      </c>
      <c r="C21" s="24">
        <v>1963</v>
      </c>
      <c r="D21" s="26">
        <v>4</v>
      </c>
      <c r="E21" s="26">
        <v>2</v>
      </c>
      <c r="F21" s="26">
        <v>32</v>
      </c>
      <c r="G21" s="27">
        <v>1263.5999999999999</v>
      </c>
      <c r="H21" s="27">
        <v>0</v>
      </c>
      <c r="I21" s="27">
        <v>95.2</v>
      </c>
      <c r="J21" s="28" t="s">
        <v>27</v>
      </c>
      <c r="K21" s="28" t="s">
        <v>27</v>
      </c>
      <c r="L21" s="28" t="s">
        <v>27</v>
      </c>
      <c r="M21" s="28" t="s">
        <v>28</v>
      </c>
      <c r="N21" s="28" t="s">
        <v>30</v>
      </c>
      <c r="O21" s="28" t="s">
        <v>30</v>
      </c>
      <c r="P21" s="39" t="s">
        <v>31</v>
      </c>
      <c r="Q21" s="39" t="s">
        <v>32</v>
      </c>
      <c r="R21" s="28" t="s">
        <v>33</v>
      </c>
      <c r="S21" s="28" t="s">
        <v>33</v>
      </c>
      <c r="T21" s="29">
        <v>549.05999999999995</v>
      </c>
      <c r="U21" s="28">
        <v>325.39999999999998</v>
      </c>
      <c r="V21" s="28">
        <v>397.6</v>
      </c>
      <c r="W21" s="28">
        <v>607.1</v>
      </c>
      <c r="X21" s="58">
        <v>1200.8</v>
      </c>
      <c r="Y21" s="70"/>
      <c r="Z21" s="71">
        <f t="shared" si="0"/>
        <v>818.2</v>
      </c>
    </row>
    <row r="22" spans="1:26" s="5" customFormat="1">
      <c r="A22" s="24">
        <f t="shared" si="1"/>
        <v>18</v>
      </c>
      <c r="B22" s="25" t="s">
        <v>86</v>
      </c>
      <c r="C22" s="24">
        <v>1964</v>
      </c>
      <c r="D22" s="26">
        <v>4</v>
      </c>
      <c r="E22" s="26">
        <v>2</v>
      </c>
      <c r="F22" s="26">
        <v>32</v>
      </c>
      <c r="G22" s="27">
        <v>1243.2</v>
      </c>
      <c r="H22" s="27">
        <v>0</v>
      </c>
      <c r="I22" s="27">
        <v>94.2</v>
      </c>
      <c r="J22" s="28" t="s">
        <v>27</v>
      </c>
      <c r="K22" s="28" t="s">
        <v>27</v>
      </c>
      <c r="L22" s="28" t="s">
        <v>27</v>
      </c>
      <c r="M22" s="28" t="s">
        <v>28</v>
      </c>
      <c r="N22" s="28" t="s">
        <v>30</v>
      </c>
      <c r="O22" s="28" t="s">
        <v>30</v>
      </c>
      <c r="P22" s="39" t="s">
        <v>31</v>
      </c>
      <c r="Q22" s="39" t="s">
        <v>32</v>
      </c>
      <c r="R22" s="28" t="s">
        <v>33</v>
      </c>
      <c r="S22" s="28" t="s">
        <v>33</v>
      </c>
      <c r="T22" s="29">
        <v>535.39</v>
      </c>
      <c r="U22" s="28">
        <v>350</v>
      </c>
      <c r="V22" s="28">
        <v>385.8</v>
      </c>
      <c r="W22" s="28">
        <v>591.5</v>
      </c>
      <c r="X22" s="58">
        <v>1138</v>
      </c>
      <c r="Y22" s="70"/>
      <c r="Z22" s="71">
        <f t="shared" si="0"/>
        <v>830</v>
      </c>
    </row>
    <row r="23" spans="1:26" s="5" customFormat="1">
      <c r="A23" s="24">
        <f t="shared" si="1"/>
        <v>19</v>
      </c>
      <c r="B23" s="30" t="s">
        <v>87</v>
      </c>
      <c r="C23" s="24">
        <v>1964</v>
      </c>
      <c r="D23" s="26">
        <v>2</v>
      </c>
      <c r="E23" s="26">
        <v>1</v>
      </c>
      <c r="F23" s="26">
        <v>17</v>
      </c>
      <c r="G23" s="27">
        <v>662.4</v>
      </c>
      <c r="H23" s="27">
        <v>204.2</v>
      </c>
      <c r="I23" s="27">
        <v>49</v>
      </c>
      <c r="J23" s="28" t="s">
        <v>33</v>
      </c>
      <c r="K23" s="28" t="s">
        <v>27</v>
      </c>
      <c r="L23" s="28" t="s">
        <v>27</v>
      </c>
      <c r="M23" s="28" t="s">
        <v>30</v>
      </c>
      <c r="N23" s="28" t="s">
        <v>30</v>
      </c>
      <c r="O23" s="28" t="s">
        <v>30</v>
      </c>
      <c r="P23" s="39" t="s">
        <v>48</v>
      </c>
      <c r="Q23" s="39" t="s">
        <v>32</v>
      </c>
      <c r="R23" s="28" t="s">
        <v>33</v>
      </c>
      <c r="S23" s="28" t="s">
        <v>33</v>
      </c>
      <c r="T23" s="29">
        <v>801.52</v>
      </c>
      <c r="U23" s="28">
        <v>0</v>
      </c>
      <c r="V23" s="28">
        <v>596.79999999999995</v>
      </c>
      <c r="W23" s="28">
        <v>875</v>
      </c>
      <c r="X23" s="58">
        <v>848.5</v>
      </c>
      <c r="Y23" s="70"/>
      <c r="Z23" s="71">
        <f t="shared" si="0"/>
        <v>645.79999999999995</v>
      </c>
    </row>
    <row r="24" spans="1:26" s="5" customFormat="1">
      <c r="A24" s="24">
        <f t="shared" si="1"/>
        <v>20</v>
      </c>
      <c r="B24" s="25" t="s">
        <v>88</v>
      </c>
      <c r="C24" s="24">
        <v>1965</v>
      </c>
      <c r="D24" s="26">
        <v>4</v>
      </c>
      <c r="E24" s="26">
        <v>2</v>
      </c>
      <c r="F24" s="26">
        <v>32</v>
      </c>
      <c r="G24" s="27">
        <v>1266.4000000000001</v>
      </c>
      <c r="H24" s="27">
        <v>0</v>
      </c>
      <c r="I24" s="27">
        <v>97.6</v>
      </c>
      <c r="J24" s="28" t="s">
        <v>27</v>
      </c>
      <c r="K24" s="28" t="s">
        <v>27</v>
      </c>
      <c r="L24" s="28" t="s">
        <v>27</v>
      </c>
      <c r="M24" s="28" t="s">
        <v>28</v>
      </c>
      <c r="N24" s="28" t="s">
        <v>30</v>
      </c>
      <c r="O24" s="28" t="s">
        <v>30</v>
      </c>
      <c r="P24" s="39" t="s">
        <v>31</v>
      </c>
      <c r="Q24" s="39" t="s">
        <v>32</v>
      </c>
      <c r="R24" s="28" t="s">
        <v>33</v>
      </c>
      <c r="S24" s="28" t="s">
        <v>33</v>
      </c>
      <c r="T24" s="29">
        <v>553.62</v>
      </c>
      <c r="U24" s="28">
        <v>336.3</v>
      </c>
      <c r="V24" s="28">
        <v>401.4</v>
      </c>
      <c r="W24" s="28">
        <v>610.9</v>
      </c>
      <c r="X24" s="58">
        <v>1226</v>
      </c>
      <c r="Y24" s="70"/>
      <c r="Z24" s="71">
        <f t="shared" si="0"/>
        <v>835.3</v>
      </c>
    </row>
    <row r="25" spans="1:26" s="5" customFormat="1">
      <c r="A25" s="24">
        <f t="shared" si="1"/>
        <v>21</v>
      </c>
      <c r="B25" s="30" t="s">
        <v>81</v>
      </c>
      <c r="C25" s="31">
        <v>1984</v>
      </c>
      <c r="D25" s="38">
        <v>4</v>
      </c>
      <c r="E25" s="39">
        <v>2</v>
      </c>
      <c r="F25" s="39">
        <v>54</v>
      </c>
      <c r="G25" s="40">
        <v>1613.7</v>
      </c>
      <c r="H25" s="27">
        <v>0</v>
      </c>
      <c r="I25" s="40">
        <v>464</v>
      </c>
      <c r="J25" s="28" t="s">
        <v>27</v>
      </c>
      <c r="K25" s="28" t="s">
        <v>27</v>
      </c>
      <c r="L25" s="28" t="s">
        <v>27</v>
      </c>
      <c r="M25" s="28" t="s">
        <v>28</v>
      </c>
      <c r="N25" s="28" t="s">
        <v>30</v>
      </c>
      <c r="O25" s="28" t="s">
        <v>30</v>
      </c>
      <c r="P25" s="39" t="s">
        <v>39</v>
      </c>
      <c r="Q25" s="28" t="s">
        <v>32</v>
      </c>
      <c r="R25" s="28" t="s">
        <v>33</v>
      </c>
      <c r="S25" s="28" t="s">
        <v>33</v>
      </c>
      <c r="T25" s="29">
        <v>895</v>
      </c>
      <c r="U25" s="39">
        <v>0</v>
      </c>
      <c r="V25" s="39">
        <v>672</v>
      </c>
      <c r="W25" s="39">
        <v>741</v>
      </c>
      <c r="X25" s="59">
        <v>1680</v>
      </c>
      <c r="Y25" s="70"/>
      <c r="Z25" s="71">
        <f t="shared" si="0"/>
        <v>1136</v>
      </c>
    </row>
    <row r="26" spans="1:26" s="5" customFormat="1">
      <c r="A26" s="24">
        <f t="shared" si="1"/>
        <v>22</v>
      </c>
      <c r="B26" s="30" t="s">
        <v>82</v>
      </c>
      <c r="C26" s="31">
        <v>1974</v>
      </c>
      <c r="D26" s="38">
        <v>3</v>
      </c>
      <c r="E26" s="39">
        <v>2</v>
      </c>
      <c r="F26" s="39">
        <v>52</v>
      </c>
      <c r="G26" s="40">
        <v>1453.4</v>
      </c>
      <c r="H26" s="27">
        <v>0</v>
      </c>
      <c r="I26" s="40">
        <v>667.1</v>
      </c>
      <c r="J26" s="28" t="s">
        <v>27</v>
      </c>
      <c r="K26" s="28" t="s">
        <v>27</v>
      </c>
      <c r="L26" s="28" t="s">
        <v>27</v>
      </c>
      <c r="M26" s="39" t="s">
        <v>33</v>
      </c>
      <c r="N26" s="28" t="s">
        <v>30</v>
      </c>
      <c r="O26" s="28" t="s">
        <v>30</v>
      </c>
      <c r="P26" s="39" t="s">
        <v>31</v>
      </c>
      <c r="Q26" s="39" t="s">
        <v>32</v>
      </c>
      <c r="R26" s="28" t="s">
        <v>33</v>
      </c>
      <c r="S26" s="28" t="s">
        <v>33</v>
      </c>
      <c r="T26" s="29">
        <v>1093</v>
      </c>
      <c r="U26" s="39">
        <v>748.6</v>
      </c>
      <c r="V26" s="39">
        <v>810</v>
      </c>
      <c r="W26" s="39">
        <v>1231.5</v>
      </c>
      <c r="X26" s="59">
        <v>1479.2</v>
      </c>
      <c r="Y26" s="70"/>
      <c r="Z26" s="71">
        <f t="shared" si="0"/>
        <v>2225.6999999999998</v>
      </c>
    </row>
    <row r="27" spans="1:26" s="5" customFormat="1">
      <c r="A27" s="24">
        <f t="shared" si="1"/>
        <v>23</v>
      </c>
      <c r="B27" s="25" t="s">
        <v>107</v>
      </c>
      <c r="C27" s="24">
        <v>1970</v>
      </c>
      <c r="D27" s="26">
        <v>2</v>
      </c>
      <c r="E27" s="26">
        <v>2</v>
      </c>
      <c r="F27" s="26">
        <v>16</v>
      </c>
      <c r="G27" s="27">
        <v>729.6</v>
      </c>
      <c r="H27" s="27">
        <v>0</v>
      </c>
      <c r="I27" s="27">
        <v>58.6</v>
      </c>
      <c r="J27" s="28" t="s">
        <v>27</v>
      </c>
      <c r="K27" s="28" t="s">
        <v>27</v>
      </c>
      <c r="L27" s="28" t="s">
        <v>27</v>
      </c>
      <c r="M27" s="28" t="s">
        <v>28</v>
      </c>
      <c r="N27" s="28" t="s">
        <v>30</v>
      </c>
      <c r="O27" s="28" t="s">
        <v>30</v>
      </c>
      <c r="P27" s="28" t="s">
        <v>48</v>
      </c>
      <c r="Q27" s="28" t="s">
        <v>32</v>
      </c>
      <c r="R27" s="28" t="s">
        <v>33</v>
      </c>
      <c r="S27" s="28" t="s">
        <v>33</v>
      </c>
      <c r="T27" s="29">
        <v>614.66</v>
      </c>
      <c r="U27" s="28">
        <v>0</v>
      </c>
      <c r="V27" s="28">
        <v>448.1</v>
      </c>
      <c r="W27" s="28">
        <v>769</v>
      </c>
      <c r="X27" s="58">
        <v>580.6</v>
      </c>
      <c r="Y27" s="70"/>
      <c r="Z27" s="71">
        <f t="shared" si="0"/>
        <v>506.70000000000005</v>
      </c>
    </row>
    <row r="28" spans="1:26" s="5" customFormat="1">
      <c r="A28" s="24">
        <f t="shared" si="1"/>
        <v>24</v>
      </c>
      <c r="B28" s="25" t="s">
        <v>112</v>
      </c>
      <c r="C28" s="24">
        <v>1986</v>
      </c>
      <c r="D28" s="26">
        <v>5</v>
      </c>
      <c r="E28" s="26">
        <v>3</v>
      </c>
      <c r="F28" s="26">
        <v>38</v>
      </c>
      <c r="G28" s="27">
        <v>1977.1</v>
      </c>
      <c r="H28" s="27">
        <v>239</v>
      </c>
      <c r="I28" s="27">
        <v>224</v>
      </c>
      <c r="J28" s="28" t="s">
        <v>27</v>
      </c>
      <c r="K28" s="28" t="s">
        <v>27</v>
      </c>
      <c r="L28" s="28" t="s">
        <v>27</v>
      </c>
      <c r="M28" s="28" t="s">
        <v>30</v>
      </c>
      <c r="N28" s="28" t="s">
        <v>30</v>
      </c>
      <c r="O28" s="28" t="s">
        <v>30</v>
      </c>
      <c r="P28" s="28" t="s">
        <v>39</v>
      </c>
      <c r="Q28" s="28" t="s">
        <v>32</v>
      </c>
      <c r="R28" s="28" t="s">
        <v>33</v>
      </c>
      <c r="S28" s="28" t="s">
        <v>33</v>
      </c>
      <c r="T28" s="29">
        <v>971.28</v>
      </c>
      <c r="U28" s="28">
        <v>730.4</v>
      </c>
      <c r="V28" s="28">
        <v>756</v>
      </c>
      <c r="W28" s="28">
        <v>765.1</v>
      </c>
      <c r="X28" s="58">
        <v>2114.8000000000002</v>
      </c>
      <c r="Y28" s="70"/>
      <c r="Z28" s="71">
        <f t="shared" si="0"/>
        <v>1710.4</v>
      </c>
    </row>
    <row r="29" spans="1:26" s="5" customFormat="1">
      <c r="A29" s="24">
        <f t="shared" si="1"/>
        <v>25</v>
      </c>
      <c r="B29" s="25" t="s">
        <v>113</v>
      </c>
      <c r="C29" s="24">
        <v>1975</v>
      </c>
      <c r="D29" s="26">
        <v>5</v>
      </c>
      <c r="E29" s="26">
        <v>4</v>
      </c>
      <c r="F29" s="26">
        <v>60</v>
      </c>
      <c r="G29" s="27">
        <v>2689.1</v>
      </c>
      <c r="H29" s="27">
        <v>0</v>
      </c>
      <c r="I29" s="27">
        <v>281</v>
      </c>
      <c r="J29" s="28" t="s">
        <v>27</v>
      </c>
      <c r="K29" s="28" t="s">
        <v>27</v>
      </c>
      <c r="L29" s="28" t="s">
        <v>27</v>
      </c>
      <c r="M29" s="28" t="s">
        <v>30</v>
      </c>
      <c r="N29" s="28" t="s">
        <v>30</v>
      </c>
      <c r="O29" s="28" t="s">
        <v>30</v>
      </c>
      <c r="P29" s="28" t="s">
        <v>39</v>
      </c>
      <c r="Q29" s="28" t="s">
        <v>40</v>
      </c>
      <c r="R29" s="28" t="s">
        <v>33</v>
      </c>
      <c r="S29" s="28" t="s">
        <v>33</v>
      </c>
      <c r="T29" s="29">
        <v>850.79</v>
      </c>
      <c r="U29" s="28">
        <v>519.20000000000005</v>
      </c>
      <c r="V29" s="28">
        <v>628.29999999999995</v>
      </c>
      <c r="W29" s="28">
        <v>655.5</v>
      </c>
      <c r="X29" s="58">
        <v>1990.2</v>
      </c>
      <c r="Y29" s="70"/>
      <c r="Z29" s="71">
        <f t="shared" si="0"/>
        <v>1428.5</v>
      </c>
    </row>
    <row r="30" spans="1:26" s="5" customFormat="1">
      <c r="A30" s="24">
        <f t="shared" si="1"/>
        <v>26</v>
      </c>
      <c r="B30" s="25" t="s">
        <v>117</v>
      </c>
      <c r="C30" s="24">
        <v>2002</v>
      </c>
      <c r="D30" s="26">
        <v>5</v>
      </c>
      <c r="E30" s="26">
        <v>4</v>
      </c>
      <c r="F30" s="26">
        <v>62</v>
      </c>
      <c r="G30" s="27">
        <v>2973</v>
      </c>
      <c r="H30" s="27">
        <v>0</v>
      </c>
      <c r="I30" s="27">
        <v>349.1</v>
      </c>
      <c r="J30" s="28" t="s">
        <v>27</v>
      </c>
      <c r="K30" s="28" t="s">
        <v>27</v>
      </c>
      <c r="L30" s="28" t="s">
        <v>27</v>
      </c>
      <c r="M30" s="28" t="s">
        <v>30</v>
      </c>
      <c r="N30" s="28" t="s">
        <v>30</v>
      </c>
      <c r="O30" s="28" t="s">
        <v>30</v>
      </c>
      <c r="P30" s="28" t="s">
        <v>31</v>
      </c>
      <c r="Q30" s="28" t="s">
        <v>32</v>
      </c>
      <c r="R30" s="28" t="s">
        <v>33</v>
      </c>
      <c r="S30" s="28" t="s">
        <v>33</v>
      </c>
      <c r="T30" s="29">
        <v>1055.1300000000001</v>
      </c>
      <c r="U30" s="28">
        <v>778</v>
      </c>
      <c r="V30" s="28">
        <v>778</v>
      </c>
      <c r="W30" s="28">
        <v>1170</v>
      </c>
      <c r="X30" s="58">
        <v>2912.4</v>
      </c>
      <c r="Y30" s="70"/>
      <c r="Z30" s="71">
        <f t="shared" si="0"/>
        <v>1905.1</v>
      </c>
    </row>
    <row r="31" spans="1:26" s="5" customFormat="1">
      <c r="A31" s="24">
        <f t="shared" si="1"/>
        <v>27</v>
      </c>
      <c r="B31" s="25" t="s">
        <v>114</v>
      </c>
      <c r="C31" s="24">
        <v>1990</v>
      </c>
      <c r="D31" s="26">
        <v>5</v>
      </c>
      <c r="E31" s="26">
        <v>4</v>
      </c>
      <c r="F31" s="26">
        <v>60</v>
      </c>
      <c r="G31" s="27">
        <v>3242</v>
      </c>
      <c r="H31" s="27">
        <v>0</v>
      </c>
      <c r="I31" s="27">
        <v>348</v>
      </c>
      <c r="J31" s="28" t="s">
        <v>27</v>
      </c>
      <c r="K31" s="28" t="s">
        <v>27</v>
      </c>
      <c r="L31" s="28" t="s">
        <v>27</v>
      </c>
      <c r="M31" s="28" t="s">
        <v>30</v>
      </c>
      <c r="N31" s="28" t="s">
        <v>30</v>
      </c>
      <c r="O31" s="28" t="s">
        <v>30</v>
      </c>
      <c r="P31" s="28" t="s">
        <v>39</v>
      </c>
      <c r="Q31" s="28" t="s">
        <v>40</v>
      </c>
      <c r="R31" s="28" t="s">
        <v>33</v>
      </c>
      <c r="S31" s="28" t="s">
        <v>33</v>
      </c>
      <c r="T31" s="29">
        <v>1061.08</v>
      </c>
      <c r="U31" s="28">
        <v>798.5</v>
      </c>
      <c r="V31" s="28">
        <v>791.4</v>
      </c>
      <c r="W31" s="28">
        <v>876.4</v>
      </c>
      <c r="X31" s="58">
        <v>1086</v>
      </c>
      <c r="Y31" s="70"/>
      <c r="Z31" s="71">
        <f t="shared" si="0"/>
        <v>1937.9</v>
      </c>
    </row>
    <row r="32" spans="1:26" s="5" customFormat="1">
      <c r="A32" s="24">
        <f t="shared" si="1"/>
        <v>28</v>
      </c>
      <c r="B32" s="25" t="s">
        <v>115</v>
      </c>
      <c r="C32" s="24">
        <v>1994</v>
      </c>
      <c r="D32" s="26">
        <v>5</v>
      </c>
      <c r="E32" s="26">
        <v>1</v>
      </c>
      <c r="F32" s="26">
        <v>20</v>
      </c>
      <c r="G32" s="27">
        <v>1255.9000000000001</v>
      </c>
      <c r="H32" s="27">
        <v>0</v>
      </c>
      <c r="I32" s="27">
        <v>231.8</v>
      </c>
      <c r="J32" s="28" t="s">
        <v>27</v>
      </c>
      <c r="K32" s="28" t="s">
        <v>27</v>
      </c>
      <c r="L32" s="28" t="s">
        <v>27</v>
      </c>
      <c r="M32" s="28" t="s">
        <v>30</v>
      </c>
      <c r="N32" s="28" t="s">
        <v>30</v>
      </c>
      <c r="O32" s="28" t="s">
        <v>30</v>
      </c>
      <c r="P32" s="28" t="s">
        <v>39</v>
      </c>
      <c r="Q32" s="28" t="s">
        <v>40</v>
      </c>
      <c r="R32" s="28" t="s">
        <v>33</v>
      </c>
      <c r="S32" s="28" t="s">
        <v>33</v>
      </c>
      <c r="T32" s="29">
        <v>439.53</v>
      </c>
      <c r="U32" s="28">
        <v>321.3</v>
      </c>
      <c r="V32" s="28">
        <v>344.6</v>
      </c>
      <c r="W32" s="28">
        <v>441.8</v>
      </c>
      <c r="X32" s="58">
        <v>425.5</v>
      </c>
      <c r="Y32" s="70"/>
      <c r="Z32" s="71">
        <f t="shared" si="0"/>
        <v>897.7</v>
      </c>
    </row>
    <row r="33" spans="1:26" s="5" customFormat="1">
      <c r="A33" s="24">
        <f t="shared" si="1"/>
        <v>29</v>
      </c>
      <c r="B33" s="25" t="s">
        <v>116</v>
      </c>
      <c r="C33" s="24">
        <v>1978</v>
      </c>
      <c r="D33" s="26">
        <v>5</v>
      </c>
      <c r="E33" s="26">
        <v>6</v>
      </c>
      <c r="F33" s="26">
        <v>84</v>
      </c>
      <c r="G33" s="27">
        <v>4283</v>
      </c>
      <c r="H33" s="27">
        <v>90.1</v>
      </c>
      <c r="I33" s="27">
        <v>418.8</v>
      </c>
      <c r="J33" s="28" t="s">
        <v>27</v>
      </c>
      <c r="K33" s="28" t="s">
        <v>27</v>
      </c>
      <c r="L33" s="28" t="s">
        <v>27</v>
      </c>
      <c r="M33" s="28" t="s">
        <v>30</v>
      </c>
      <c r="N33" s="28" t="s">
        <v>30</v>
      </c>
      <c r="O33" s="28" t="s">
        <v>30</v>
      </c>
      <c r="P33" s="28" t="s">
        <v>39</v>
      </c>
      <c r="Q33" s="28" t="s">
        <v>40</v>
      </c>
      <c r="R33" s="28" t="s">
        <v>33</v>
      </c>
      <c r="S33" s="28" t="s">
        <v>33</v>
      </c>
      <c r="T33" s="29">
        <v>1353.66</v>
      </c>
      <c r="U33" s="28">
        <v>824.6</v>
      </c>
      <c r="V33" s="28">
        <v>1001</v>
      </c>
      <c r="W33" s="28">
        <v>1058</v>
      </c>
      <c r="X33" s="58">
        <v>2937.2</v>
      </c>
      <c r="Y33" s="70"/>
      <c r="Z33" s="71">
        <f t="shared" si="0"/>
        <v>2244.4</v>
      </c>
    </row>
    <row r="34" spans="1:26" s="5" customFormat="1">
      <c r="A34" s="24">
        <f t="shared" si="1"/>
        <v>30</v>
      </c>
      <c r="B34" s="25" t="s">
        <v>118</v>
      </c>
      <c r="C34" s="24">
        <v>1987</v>
      </c>
      <c r="D34" s="26">
        <v>5</v>
      </c>
      <c r="E34" s="26">
        <v>6</v>
      </c>
      <c r="F34" s="26">
        <v>78</v>
      </c>
      <c r="G34" s="27">
        <v>3772.3</v>
      </c>
      <c r="H34" s="27">
        <v>0</v>
      </c>
      <c r="I34" s="27">
        <v>458.2</v>
      </c>
      <c r="J34" s="28" t="s">
        <v>27</v>
      </c>
      <c r="K34" s="28" t="s">
        <v>27</v>
      </c>
      <c r="L34" s="28" t="s">
        <v>27</v>
      </c>
      <c r="M34" s="28" t="s">
        <v>30</v>
      </c>
      <c r="N34" s="28" t="s">
        <v>30</v>
      </c>
      <c r="O34" s="28" t="s">
        <v>30</v>
      </c>
      <c r="P34" s="28" t="s">
        <v>39</v>
      </c>
      <c r="Q34" s="28" t="s">
        <v>32</v>
      </c>
      <c r="R34" s="28" t="s">
        <v>33</v>
      </c>
      <c r="S34" s="28" t="s">
        <v>33</v>
      </c>
      <c r="T34" s="29">
        <v>1395.83</v>
      </c>
      <c r="U34" s="28">
        <v>1066.3</v>
      </c>
      <c r="V34" s="28">
        <v>1062.5</v>
      </c>
      <c r="W34" s="28">
        <v>1062.5</v>
      </c>
      <c r="X34" s="58">
        <v>2961.5</v>
      </c>
      <c r="Y34" s="70"/>
      <c r="Z34" s="71">
        <f t="shared" si="0"/>
        <v>2587</v>
      </c>
    </row>
    <row r="35" spans="1:26" s="5" customFormat="1">
      <c r="A35" s="24">
        <f t="shared" si="1"/>
        <v>31</v>
      </c>
      <c r="B35" s="25" t="s">
        <v>119</v>
      </c>
      <c r="C35" s="24">
        <v>1981</v>
      </c>
      <c r="D35" s="26">
        <v>5</v>
      </c>
      <c r="E35" s="26">
        <v>8</v>
      </c>
      <c r="F35" s="26">
        <v>88</v>
      </c>
      <c r="G35" s="27">
        <v>4590.7</v>
      </c>
      <c r="H35" s="27">
        <v>202</v>
      </c>
      <c r="I35" s="27">
        <v>551.6</v>
      </c>
      <c r="J35" s="28" t="s">
        <v>27</v>
      </c>
      <c r="K35" s="28" t="s">
        <v>27</v>
      </c>
      <c r="L35" s="28" t="s">
        <v>27</v>
      </c>
      <c r="M35" s="28" t="s">
        <v>30</v>
      </c>
      <c r="N35" s="28" t="s">
        <v>30</v>
      </c>
      <c r="O35" s="28" t="s">
        <v>30</v>
      </c>
      <c r="P35" s="28" t="s">
        <v>39</v>
      </c>
      <c r="Q35" s="28" t="s">
        <v>32</v>
      </c>
      <c r="R35" s="28" t="s">
        <v>33</v>
      </c>
      <c r="S35" s="28" t="s">
        <v>33</v>
      </c>
      <c r="T35" s="29">
        <v>1757.16</v>
      </c>
      <c r="U35" s="28">
        <v>992.9</v>
      </c>
      <c r="V35" s="28">
        <v>1252.4000000000001</v>
      </c>
      <c r="W35" s="28">
        <v>1604.3</v>
      </c>
      <c r="X35" s="58">
        <v>3464.4</v>
      </c>
      <c r="Y35" s="70"/>
      <c r="Z35" s="71">
        <f t="shared" si="0"/>
        <v>2796.9</v>
      </c>
    </row>
    <row r="36" spans="1:26" s="6" customFormat="1">
      <c r="A36" s="24">
        <f t="shared" si="1"/>
        <v>32</v>
      </c>
      <c r="B36" s="47" t="s">
        <v>129</v>
      </c>
      <c r="C36" s="40">
        <v>1969</v>
      </c>
      <c r="D36" s="40">
        <v>5</v>
      </c>
      <c r="E36" s="40">
        <v>2</v>
      </c>
      <c r="F36" s="40">
        <v>40</v>
      </c>
      <c r="G36" s="40">
        <v>1790</v>
      </c>
      <c r="H36" s="40">
        <v>0</v>
      </c>
      <c r="I36" s="40">
        <v>149.80000000000001</v>
      </c>
      <c r="J36" s="27" t="s">
        <v>27</v>
      </c>
      <c r="K36" s="27" t="s">
        <v>27</v>
      </c>
      <c r="L36" s="27" t="s">
        <v>27</v>
      </c>
      <c r="M36" s="27" t="s">
        <v>28</v>
      </c>
      <c r="N36" s="27" t="s">
        <v>30</v>
      </c>
      <c r="O36" s="27" t="s">
        <v>30</v>
      </c>
      <c r="P36" s="27" t="s">
        <v>31</v>
      </c>
      <c r="Q36" s="48" t="s">
        <v>32</v>
      </c>
      <c r="R36" s="27" t="s">
        <v>33</v>
      </c>
      <c r="S36" s="27" t="s">
        <v>33</v>
      </c>
      <c r="T36" s="44"/>
      <c r="U36" s="27">
        <v>383.1</v>
      </c>
      <c r="V36" s="42">
        <v>495.5</v>
      </c>
      <c r="W36" s="44">
        <v>558</v>
      </c>
      <c r="X36" s="57">
        <v>1465.4</v>
      </c>
      <c r="Y36" s="68"/>
      <c r="Z36" s="69">
        <f t="shared" si="0"/>
        <v>1028.4000000000001</v>
      </c>
    </row>
    <row r="37" spans="1:26" s="5" customFormat="1">
      <c r="A37" s="24">
        <f t="shared" si="1"/>
        <v>33</v>
      </c>
      <c r="B37" s="25" t="s">
        <v>89</v>
      </c>
      <c r="C37" s="24">
        <v>1974</v>
      </c>
      <c r="D37" s="26">
        <v>5</v>
      </c>
      <c r="E37" s="26">
        <v>1</v>
      </c>
      <c r="F37" s="26">
        <v>70</v>
      </c>
      <c r="G37" s="27">
        <v>1080.2</v>
      </c>
      <c r="H37" s="27">
        <v>229.5</v>
      </c>
      <c r="I37" s="27">
        <v>1289.9000000000001</v>
      </c>
      <c r="J37" s="28" t="s">
        <v>33</v>
      </c>
      <c r="K37" s="28" t="s">
        <v>27</v>
      </c>
      <c r="L37" s="28" t="s">
        <v>27</v>
      </c>
      <c r="M37" s="28" t="s">
        <v>33</v>
      </c>
      <c r="N37" s="28" t="s">
        <v>30</v>
      </c>
      <c r="O37" s="28" t="s">
        <v>30</v>
      </c>
      <c r="P37" s="28" t="s">
        <v>39</v>
      </c>
      <c r="Q37" s="39" t="s">
        <v>32</v>
      </c>
      <c r="R37" s="28" t="s">
        <v>33</v>
      </c>
      <c r="S37" s="28" t="s">
        <v>33</v>
      </c>
      <c r="T37" s="29">
        <v>693.08</v>
      </c>
      <c r="U37" s="28">
        <v>336.3</v>
      </c>
      <c r="V37" s="28">
        <v>501</v>
      </c>
      <c r="W37" s="28">
        <v>605</v>
      </c>
      <c r="X37" s="58">
        <v>1476.3</v>
      </c>
      <c r="Y37" s="70"/>
      <c r="Z37" s="71">
        <f t="shared" si="0"/>
        <v>2127.1999999999998</v>
      </c>
    </row>
    <row r="38" spans="1:26" s="5" customFormat="1">
      <c r="A38" s="24">
        <f t="shared" si="1"/>
        <v>34</v>
      </c>
      <c r="B38" s="25" t="s">
        <v>91</v>
      </c>
      <c r="C38" s="24">
        <v>1958</v>
      </c>
      <c r="D38" s="26">
        <v>2</v>
      </c>
      <c r="E38" s="26">
        <v>2</v>
      </c>
      <c r="F38" s="26">
        <v>12</v>
      </c>
      <c r="G38" s="27">
        <v>679.7</v>
      </c>
      <c r="H38" s="27">
        <v>0</v>
      </c>
      <c r="I38" s="27">
        <v>65</v>
      </c>
      <c r="J38" s="28" t="s">
        <v>27</v>
      </c>
      <c r="K38" s="28" t="s">
        <v>27</v>
      </c>
      <c r="L38" s="28" t="s">
        <v>27</v>
      </c>
      <c r="M38" s="28" t="s">
        <v>28</v>
      </c>
      <c r="N38" s="28" t="s">
        <v>30</v>
      </c>
      <c r="O38" s="28" t="s">
        <v>30</v>
      </c>
      <c r="P38" s="28" t="s">
        <v>31</v>
      </c>
      <c r="Q38" s="28" t="s">
        <v>32</v>
      </c>
      <c r="R38" s="28" t="s">
        <v>33</v>
      </c>
      <c r="S38" s="28" t="s">
        <v>33</v>
      </c>
      <c r="T38" s="29">
        <v>574.32000000000005</v>
      </c>
      <c r="U38" s="28">
        <v>0</v>
      </c>
      <c r="V38" s="28">
        <v>418.5</v>
      </c>
      <c r="W38" s="28">
        <v>634.9</v>
      </c>
      <c r="X38" s="58">
        <v>715.9</v>
      </c>
      <c r="Y38" s="70"/>
      <c r="Z38" s="71">
        <f t="shared" si="0"/>
        <v>483.5</v>
      </c>
    </row>
    <row r="39" spans="1:26" s="5" customFormat="1">
      <c r="A39" s="24">
        <f t="shared" si="1"/>
        <v>35</v>
      </c>
      <c r="B39" s="25" t="s">
        <v>92</v>
      </c>
      <c r="C39" s="24">
        <v>1954</v>
      </c>
      <c r="D39" s="26">
        <v>2</v>
      </c>
      <c r="E39" s="26">
        <v>1</v>
      </c>
      <c r="F39" s="26">
        <v>8</v>
      </c>
      <c r="G39" s="27">
        <v>372.8</v>
      </c>
      <c r="H39" s="27">
        <v>0</v>
      </c>
      <c r="I39" s="27">
        <v>30</v>
      </c>
      <c r="J39" s="28" t="s">
        <v>27</v>
      </c>
      <c r="K39" s="28" t="s">
        <v>27</v>
      </c>
      <c r="L39" s="28" t="s">
        <v>27</v>
      </c>
      <c r="M39" s="28" t="s">
        <v>28</v>
      </c>
      <c r="N39" s="28" t="s">
        <v>30</v>
      </c>
      <c r="O39" s="28" t="s">
        <v>30</v>
      </c>
      <c r="P39" s="28" t="s">
        <v>48</v>
      </c>
      <c r="Q39" s="28" t="s">
        <v>32</v>
      </c>
      <c r="R39" s="28" t="s">
        <v>33</v>
      </c>
      <c r="S39" s="28" t="s">
        <v>33</v>
      </c>
      <c r="T39" s="29">
        <v>351.32</v>
      </c>
      <c r="U39" s="28">
        <v>0</v>
      </c>
      <c r="V39" s="28">
        <v>232.9</v>
      </c>
      <c r="W39" s="28">
        <v>433.2</v>
      </c>
      <c r="X39" s="58">
        <v>448.8</v>
      </c>
      <c r="Y39" s="70"/>
      <c r="Z39" s="71">
        <f t="shared" si="0"/>
        <v>262.89999999999998</v>
      </c>
    </row>
    <row r="40" spans="1:26" s="5" customFormat="1">
      <c r="A40" s="24">
        <f t="shared" si="1"/>
        <v>36</v>
      </c>
      <c r="B40" s="25" t="s">
        <v>93</v>
      </c>
      <c r="C40" s="24">
        <v>1975</v>
      </c>
      <c r="D40" s="26">
        <v>5</v>
      </c>
      <c r="E40" s="26">
        <v>4</v>
      </c>
      <c r="F40" s="26">
        <v>56</v>
      </c>
      <c r="G40" s="27">
        <v>2669</v>
      </c>
      <c r="H40" s="27">
        <v>711.2</v>
      </c>
      <c r="I40" s="27">
        <v>271.2</v>
      </c>
      <c r="J40" s="28" t="s">
        <v>27</v>
      </c>
      <c r="K40" s="28" t="s">
        <v>27</v>
      </c>
      <c r="L40" s="28" t="s">
        <v>27</v>
      </c>
      <c r="M40" s="28" t="s">
        <v>28</v>
      </c>
      <c r="N40" s="28" t="s">
        <v>30</v>
      </c>
      <c r="O40" s="28" t="s">
        <v>30</v>
      </c>
      <c r="P40" s="28" t="s">
        <v>31</v>
      </c>
      <c r="Q40" s="28" t="s">
        <v>32</v>
      </c>
      <c r="R40" s="28" t="s">
        <v>33</v>
      </c>
      <c r="S40" s="28" t="s">
        <v>33</v>
      </c>
      <c r="T40" s="29">
        <v>1135.0999999999999</v>
      </c>
      <c r="U40" s="28">
        <v>724.5</v>
      </c>
      <c r="V40" s="28">
        <v>822.9</v>
      </c>
      <c r="W40" s="28">
        <v>1281.7</v>
      </c>
      <c r="X40" s="58">
        <v>2728.9</v>
      </c>
      <c r="Y40" s="70"/>
      <c r="Z40" s="71">
        <f t="shared" si="0"/>
        <v>1818.6</v>
      </c>
    </row>
    <row r="41" spans="1:26" s="5" customFormat="1">
      <c r="A41" s="24">
        <f t="shared" si="1"/>
        <v>37</v>
      </c>
      <c r="B41" s="25" t="s">
        <v>94</v>
      </c>
      <c r="C41" s="24">
        <v>1951</v>
      </c>
      <c r="D41" s="26">
        <v>2</v>
      </c>
      <c r="E41" s="26">
        <v>2</v>
      </c>
      <c r="F41" s="26">
        <v>8</v>
      </c>
      <c r="G41" s="27">
        <v>389.6</v>
      </c>
      <c r="H41" s="27">
        <v>0</v>
      </c>
      <c r="I41" s="27">
        <v>34.799999999999997</v>
      </c>
      <c r="J41" s="28" t="s">
        <v>27</v>
      </c>
      <c r="K41" s="28" t="s">
        <v>27</v>
      </c>
      <c r="L41" s="28" t="s">
        <v>27</v>
      </c>
      <c r="M41" s="28" t="s">
        <v>28</v>
      </c>
      <c r="N41" s="28" t="s">
        <v>30</v>
      </c>
      <c r="O41" s="28" t="s">
        <v>30</v>
      </c>
      <c r="P41" s="28" t="s">
        <v>48</v>
      </c>
      <c r="Q41" s="28" t="s">
        <v>32</v>
      </c>
      <c r="R41" s="28" t="s">
        <v>33</v>
      </c>
      <c r="S41" s="28" t="s">
        <v>33</v>
      </c>
      <c r="T41" s="29">
        <v>342.92</v>
      </c>
      <c r="U41" s="28">
        <v>0</v>
      </c>
      <c r="V41" s="28">
        <v>236.9</v>
      </c>
      <c r="W41" s="28">
        <v>351</v>
      </c>
      <c r="X41" s="58">
        <v>468.3</v>
      </c>
      <c r="Y41" s="70"/>
      <c r="Z41" s="71">
        <f t="shared" si="0"/>
        <v>271.7</v>
      </c>
    </row>
    <row r="42" spans="1:26" s="5" customFormat="1">
      <c r="A42" s="24">
        <f t="shared" si="1"/>
        <v>38</v>
      </c>
      <c r="B42" s="25" t="s">
        <v>95</v>
      </c>
      <c r="C42" s="24">
        <v>1958</v>
      </c>
      <c r="D42" s="26">
        <v>2</v>
      </c>
      <c r="E42" s="26">
        <v>2</v>
      </c>
      <c r="F42" s="26">
        <v>14</v>
      </c>
      <c r="G42" s="27">
        <v>564.20000000000005</v>
      </c>
      <c r="H42" s="27">
        <v>71.7</v>
      </c>
      <c r="I42" s="27">
        <v>51</v>
      </c>
      <c r="J42" s="28" t="s">
        <v>27</v>
      </c>
      <c r="K42" s="28" t="s">
        <v>27</v>
      </c>
      <c r="L42" s="28" t="s">
        <v>27</v>
      </c>
      <c r="M42" s="28" t="s">
        <v>28</v>
      </c>
      <c r="N42" s="28" t="s">
        <v>30</v>
      </c>
      <c r="O42" s="28" t="s">
        <v>30</v>
      </c>
      <c r="P42" s="28" t="s">
        <v>31</v>
      </c>
      <c r="Q42" s="28" t="s">
        <v>32</v>
      </c>
      <c r="R42" s="28" t="s">
        <v>33</v>
      </c>
      <c r="S42" s="28" t="s">
        <v>33</v>
      </c>
      <c r="T42" s="29">
        <v>548.66999999999996</v>
      </c>
      <c r="U42" s="28">
        <v>0</v>
      </c>
      <c r="V42" s="28">
        <v>397.6</v>
      </c>
      <c r="W42" s="28">
        <v>578.20000000000005</v>
      </c>
      <c r="X42" s="58">
        <v>670.5</v>
      </c>
      <c r="Y42" s="70"/>
      <c r="Z42" s="71">
        <f t="shared" si="0"/>
        <v>448.6</v>
      </c>
    </row>
    <row r="43" spans="1:26" s="5" customFormat="1">
      <c r="A43" s="24">
        <f t="shared" si="1"/>
        <v>39</v>
      </c>
      <c r="B43" s="25" t="s">
        <v>96</v>
      </c>
      <c r="C43" s="24">
        <v>1962</v>
      </c>
      <c r="D43" s="26">
        <v>4</v>
      </c>
      <c r="E43" s="26">
        <v>4</v>
      </c>
      <c r="F43" s="26">
        <v>64</v>
      </c>
      <c r="G43" s="27">
        <v>2714.2</v>
      </c>
      <c r="H43" s="27">
        <v>73.8</v>
      </c>
      <c r="I43" s="27">
        <v>173.2</v>
      </c>
      <c r="J43" s="28" t="s">
        <v>27</v>
      </c>
      <c r="K43" s="28" t="s">
        <v>27</v>
      </c>
      <c r="L43" s="28" t="s">
        <v>27</v>
      </c>
      <c r="M43" s="28" t="s">
        <v>28</v>
      </c>
      <c r="N43" s="28" t="s">
        <v>30</v>
      </c>
      <c r="O43" s="28" t="s">
        <v>30</v>
      </c>
      <c r="P43" s="28" t="s">
        <v>31</v>
      </c>
      <c r="Q43" s="28" t="s">
        <v>32</v>
      </c>
      <c r="R43" s="28" t="s">
        <v>33</v>
      </c>
      <c r="S43" s="28" t="s">
        <v>33</v>
      </c>
      <c r="T43" s="29">
        <v>1023.12</v>
      </c>
      <c r="U43" s="28">
        <v>652.5</v>
      </c>
      <c r="V43" s="28">
        <v>785.85</v>
      </c>
      <c r="W43" s="28">
        <v>1209</v>
      </c>
      <c r="X43" s="58">
        <v>2811.2</v>
      </c>
      <c r="Y43" s="70"/>
      <c r="Z43" s="71">
        <f t="shared" si="0"/>
        <v>1611.5500000000002</v>
      </c>
    </row>
    <row r="44" spans="1:26" s="5" customFormat="1">
      <c r="A44" s="24">
        <f t="shared" si="1"/>
        <v>40</v>
      </c>
      <c r="B44" s="25" t="s">
        <v>97</v>
      </c>
      <c r="C44" s="24">
        <v>1965</v>
      </c>
      <c r="D44" s="26">
        <v>2</v>
      </c>
      <c r="E44" s="26">
        <v>2</v>
      </c>
      <c r="F44" s="26">
        <v>12</v>
      </c>
      <c r="G44" s="27">
        <v>475</v>
      </c>
      <c r="H44" s="27">
        <v>0</v>
      </c>
      <c r="I44" s="27">
        <v>43.5</v>
      </c>
      <c r="J44" s="28" t="s">
        <v>27</v>
      </c>
      <c r="K44" s="28" t="s">
        <v>27</v>
      </c>
      <c r="L44" s="28" t="s">
        <v>27</v>
      </c>
      <c r="M44" s="28" t="s">
        <v>28</v>
      </c>
      <c r="N44" s="28" t="s">
        <v>30</v>
      </c>
      <c r="O44" s="28" t="s">
        <v>30</v>
      </c>
      <c r="P44" s="28" t="s">
        <v>48</v>
      </c>
      <c r="Q44" s="28" t="s">
        <v>32</v>
      </c>
      <c r="R44" s="28" t="s">
        <v>33</v>
      </c>
      <c r="S44" s="28" t="s">
        <v>33</v>
      </c>
      <c r="T44" s="29">
        <v>441.67</v>
      </c>
      <c r="U44" s="28">
        <v>281.7</v>
      </c>
      <c r="V44" s="28">
        <v>300.89999999999998</v>
      </c>
      <c r="W44" s="28">
        <v>430</v>
      </c>
      <c r="X44" s="58">
        <v>624.6</v>
      </c>
      <c r="Y44" s="70"/>
      <c r="Z44" s="71">
        <f t="shared" si="0"/>
        <v>626.09999999999991</v>
      </c>
    </row>
    <row r="45" spans="1:26" s="5" customFormat="1">
      <c r="A45" s="24">
        <f t="shared" si="1"/>
        <v>41</v>
      </c>
      <c r="B45" s="25" t="s">
        <v>45</v>
      </c>
      <c r="C45" s="24">
        <v>1972</v>
      </c>
      <c r="D45" s="26">
        <v>2</v>
      </c>
      <c r="E45" s="26">
        <v>1</v>
      </c>
      <c r="F45" s="26">
        <v>24</v>
      </c>
      <c r="G45" s="27">
        <v>352.3</v>
      </c>
      <c r="H45" s="27">
        <v>0</v>
      </c>
      <c r="I45" s="27">
        <v>123.7</v>
      </c>
      <c r="J45" s="28" t="s">
        <v>33</v>
      </c>
      <c r="K45" s="28" t="s">
        <v>27</v>
      </c>
      <c r="L45" s="28" t="s">
        <v>27</v>
      </c>
      <c r="M45" s="28" t="s">
        <v>33</v>
      </c>
      <c r="N45" s="28" t="s">
        <v>30</v>
      </c>
      <c r="O45" s="25" t="s">
        <v>30</v>
      </c>
      <c r="P45" s="28" t="s">
        <v>31</v>
      </c>
      <c r="Q45" s="28" t="s">
        <v>32</v>
      </c>
      <c r="R45" s="28" t="s">
        <v>33</v>
      </c>
      <c r="S45" s="28" t="s">
        <v>33</v>
      </c>
      <c r="T45" s="29">
        <v>406.91</v>
      </c>
      <c r="U45" s="28">
        <v>0</v>
      </c>
      <c r="V45" s="28">
        <v>285.60000000000002</v>
      </c>
      <c r="W45" s="28">
        <v>371.3</v>
      </c>
      <c r="X45" s="58">
        <v>471.8</v>
      </c>
      <c r="Y45" s="70"/>
      <c r="Z45" s="71">
        <f t="shared" si="0"/>
        <v>409.3</v>
      </c>
    </row>
    <row r="46" spans="1:26" s="5" customFormat="1">
      <c r="A46" s="24">
        <f t="shared" si="1"/>
        <v>42</v>
      </c>
      <c r="B46" s="25" t="s">
        <v>46</v>
      </c>
      <c r="C46" s="24">
        <v>1970</v>
      </c>
      <c r="D46" s="26">
        <v>1</v>
      </c>
      <c r="E46" s="26">
        <v>1</v>
      </c>
      <c r="F46" s="26">
        <v>16</v>
      </c>
      <c r="G46" s="27">
        <v>233.6</v>
      </c>
      <c r="H46" s="27">
        <v>0</v>
      </c>
      <c r="I46" s="27">
        <v>113.3</v>
      </c>
      <c r="J46" s="28" t="s">
        <v>33</v>
      </c>
      <c r="K46" s="28" t="s">
        <v>27</v>
      </c>
      <c r="L46" s="28" t="s">
        <v>27</v>
      </c>
      <c r="M46" s="28" t="s">
        <v>33</v>
      </c>
      <c r="N46" s="28" t="s">
        <v>29</v>
      </c>
      <c r="O46" s="25" t="s">
        <v>30</v>
      </c>
      <c r="P46" s="28" t="s">
        <v>31</v>
      </c>
      <c r="Q46" s="28" t="s">
        <v>32</v>
      </c>
      <c r="R46" s="28" t="s">
        <v>33</v>
      </c>
      <c r="S46" s="28" t="s">
        <v>33</v>
      </c>
      <c r="T46" s="29">
        <v>587.75</v>
      </c>
      <c r="U46" s="28">
        <v>0</v>
      </c>
      <c r="V46" s="28">
        <v>407</v>
      </c>
      <c r="W46" s="28">
        <v>608.4</v>
      </c>
      <c r="X46" s="58">
        <v>385.3</v>
      </c>
      <c r="Y46" s="70"/>
      <c r="Z46" s="71">
        <f t="shared" si="0"/>
        <v>520.29999999999995</v>
      </c>
    </row>
    <row r="47" spans="1:26" s="5" customFormat="1">
      <c r="A47" s="24">
        <f t="shared" si="1"/>
        <v>43</v>
      </c>
      <c r="B47" s="25" t="s">
        <v>35</v>
      </c>
      <c r="C47" s="24">
        <v>1973</v>
      </c>
      <c r="D47" s="26">
        <v>2</v>
      </c>
      <c r="E47" s="26">
        <v>2</v>
      </c>
      <c r="F47" s="26">
        <v>16</v>
      </c>
      <c r="G47" s="27">
        <v>730.1</v>
      </c>
      <c r="H47" s="27">
        <v>0</v>
      </c>
      <c r="I47" s="27">
        <v>61.9</v>
      </c>
      <c r="J47" s="28" t="s">
        <v>27</v>
      </c>
      <c r="K47" s="28" t="s">
        <v>27</v>
      </c>
      <c r="L47" s="28" t="s">
        <v>27</v>
      </c>
      <c r="M47" s="28" t="s">
        <v>28</v>
      </c>
      <c r="N47" s="28" t="s">
        <v>30</v>
      </c>
      <c r="O47" s="28" t="s">
        <v>28</v>
      </c>
      <c r="P47" s="28" t="s">
        <v>31</v>
      </c>
      <c r="Q47" s="28" t="s">
        <v>32</v>
      </c>
      <c r="R47" s="28" t="s">
        <v>33</v>
      </c>
      <c r="S47" s="28" t="s">
        <v>33</v>
      </c>
      <c r="T47" s="29">
        <v>623.94000000000005</v>
      </c>
      <c r="U47" s="28">
        <v>424.3</v>
      </c>
      <c r="V47" s="28">
        <v>508</v>
      </c>
      <c r="W47" s="28">
        <v>608.4</v>
      </c>
      <c r="X47" s="58">
        <v>875.9</v>
      </c>
      <c r="Y47" s="70"/>
      <c r="Z47" s="71">
        <f t="shared" ref="Z47:Z70" si="2">I47+U47+V47</f>
        <v>994.2</v>
      </c>
    </row>
    <row r="48" spans="1:26" s="5" customFormat="1">
      <c r="A48" s="24">
        <f t="shared" si="1"/>
        <v>44</v>
      </c>
      <c r="B48" s="30" t="s">
        <v>36</v>
      </c>
      <c r="C48" s="31">
        <v>1971</v>
      </c>
      <c r="D48" s="26">
        <v>2</v>
      </c>
      <c r="E48" s="26">
        <v>1</v>
      </c>
      <c r="F48" s="26">
        <v>8</v>
      </c>
      <c r="G48" s="27">
        <v>390.2</v>
      </c>
      <c r="H48" s="27">
        <v>0</v>
      </c>
      <c r="I48" s="27">
        <v>41.6</v>
      </c>
      <c r="J48" s="28" t="s">
        <v>27</v>
      </c>
      <c r="K48" s="28" t="s">
        <v>27</v>
      </c>
      <c r="L48" s="28" t="s">
        <v>27</v>
      </c>
      <c r="M48" s="28" t="s">
        <v>28</v>
      </c>
      <c r="N48" s="28" t="s">
        <v>30</v>
      </c>
      <c r="O48" s="28" t="s">
        <v>28</v>
      </c>
      <c r="P48" s="28" t="s">
        <v>31</v>
      </c>
      <c r="Q48" s="28" t="s">
        <v>32</v>
      </c>
      <c r="R48" s="28" t="s">
        <v>33</v>
      </c>
      <c r="S48" s="28" t="s">
        <v>33</v>
      </c>
      <c r="T48" s="29">
        <v>362.21</v>
      </c>
      <c r="U48" s="28">
        <v>0</v>
      </c>
      <c r="V48" s="28">
        <v>285</v>
      </c>
      <c r="W48" s="28">
        <v>392</v>
      </c>
      <c r="X48" s="58">
        <v>449</v>
      </c>
      <c r="Y48" s="70"/>
      <c r="Z48" s="71">
        <f t="shared" si="2"/>
        <v>326.60000000000002</v>
      </c>
    </row>
    <row r="49" spans="1:26" s="6" customFormat="1">
      <c r="A49" s="24">
        <f t="shared" si="1"/>
        <v>45</v>
      </c>
      <c r="B49" s="52" t="s">
        <v>132</v>
      </c>
      <c r="C49" s="49">
        <v>2017</v>
      </c>
      <c r="D49" s="49">
        <v>2</v>
      </c>
      <c r="E49" s="49">
        <v>2</v>
      </c>
      <c r="F49" s="49">
        <v>16</v>
      </c>
      <c r="G49" s="49">
        <v>590.79999999999995</v>
      </c>
      <c r="H49" s="49">
        <v>0</v>
      </c>
      <c r="I49" s="49">
        <v>99.2</v>
      </c>
      <c r="J49" s="49" t="s">
        <v>27</v>
      </c>
      <c r="K49" s="49" t="s">
        <v>27</v>
      </c>
      <c r="L49" s="49" t="s">
        <v>27</v>
      </c>
      <c r="M49" s="49" t="s">
        <v>28</v>
      </c>
      <c r="N49" s="49" t="s">
        <v>30</v>
      </c>
      <c r="O49" s="49" t="s">
        <v>28</v>
      </c>
      <c r="P49" s="49"/>
      <c r="Q49" s="49"/>
      <c r="R49" s="49"/>
      <c r="S49" s="49"/>
      <c r="T49" s="49"/>
      <c r="U49" s="49">
        <v>0</v>
      </c>
      <c r="V49" s="49">
        <v>422</v>
      </c>
      <c r="W49" s="49"/>
      <c r="X49" s="60"/>
      <c r="Y49" s="68"/>
      <c r="Z49" s="68">
        <f>I49+U49+V49</f>
        <v>521.20000000000005</v>
      </c>
    </row>
    <row r="50" spans="1:26" s="5" customFormat="1">
      <c r="A50" s="24">
        <f t="shared" si="1"/>
        <v>46</v>
      </c>
      <c r="B50" s="25" t="s">
        <v>37</v>
      </c>
      <c r="C50" s="24">
        <v>1980</v>
      </c>
      <c r="D50" s="26">
        <v>3</v>
      </c>
      <c r="E50" s="26">
        <v>2</v>
      </c>
      <c r="F50" s="26">
        <v>24</v>
      </c>
      <c r="G50" s="27">
        <v>1086.8</v>
      </c>
      <c r="H50" s="27">
        <v>0</v>
      </c>
      <c r="I50" s="27">
        <v>98.7</v>
      </c>
      <c r="J50" s="28" t="s">
        <v>27</v>
      </c>
      <c r="K50" s="28" t="s">
        <v>27</v>
      </c>
      <c r="L50" s="28" t="s">
        <v>27</v>
      </c>
      <c r="M50" s="28" t="s">
        <v>28</v>
      </c>
      <c r="N50" s="28" t="s">
        <v>30</v>
      </c>
      <c r="O50" s="25" t="s">
        <v>30</v>
      </c>
      <c r="P50" s="28" t="s">
        <v>31</v>
      </c>
      <c r="Q50" s="28" t="s">
        <v>32</v>
      </c>
      <c r="R50" s="28" t="s">
        <v>33</v>
      </c>
      <c r="S50" s="28" t="s">
        <v>33</v>
      </c>
      <c r="T50" s="29">
        <v>624.79999999999995</v>
      </c>
      <c r="U50" s="28">
        <v>0</v>
      </c>
      <c r="V50" s="28">
        <v>508.5</v>
      </c>
      <c r="W50" s="28">
        <v>611.5</v>
      </c>
      <c r="X50" s="58">
        <v>845.6</v>
      </c>
      <c r="Y50" s="70"/>
      <c r="Z50" s="71">
        <f t="shared" si="2"/>
        <v>607.20000000000005</v>
      </c>
    </row>
    <row r="51" spans="1:26" s="5" customFormat="1">
      <c r="A51" s="24">
        <f t="shared" si="1"/>
        <v>47</v>
      </c>
      <c r="B51" s="25" t="s">
        <v>38</v>
      </c>
      <c r="C51" s="24">
        <v>1986</v>
      </c>
      <c r="D51" s="26">
        <v>3</v>
      </c>
      <c r="E51" s="26">
        <v>3</v>
      </c>
      <c r="F51" s="26">
        <v>27</v>
      </c>
      <c r="G51" s="27">
        <v>1271.5</v>
      </c>
      <c r="H51" s="27">
        <v>0</v>
      </c>
      <c r="I51" s="27">
        <v>128.69999999999999</v>
      </c>
      <c r="J51" s="28" t="s">
        <v>27</v>
      </c>
      <c r="K51" s="28" t="s">
        <v>27</v>
      </c>
      <c r="L51" s="28" t="s">
        <v>27</v>
      </c>
      <c r="M51" s="28" t="s">
        <v>28</v>
      </c>
      <c r="N51" s="28" t="s">
        <v>30</v>
      </c>
      <c r="O51" s="25" t="s">
        <v>30</v>
      </c>
      <c r="P51" s="28" t="s">
        <v>39</v>
      </c>
      <c r="Q51" s="28" t="s">
        <v>40</v>
      </c>
      <c r="R51" s="28" t="s">
        <v>33</v>
      </c>
      <c r="S51" s="28" t="s">
        <v>33</v>
      </c>
      <c r="T51" s="29">
        <v>696.2</v>
      </c>
      <c r="U51" s="28">
        <v>452.5</v>
      </c>
      <c r="V51" s="28">
        <v>0</v>
      </c>
      <c r="W51" s="28">
        <v>605.4</v>
      </c>
      <c r="X51" s="58">
        <v>1011.4</v>
      </c>
      <c r="Y51" s="70"/>
      <c r="Z51" s="71">
        <f t="shared" si="2"/>
        <v>581.20000000000005</v>
      </c>
    </row>
    <row r="52" spans="1:26" s="5" customFormat="1">
      <c r="A52" s="24">
        <f t="shared" si="1"/>
        <v>48</v>
      </c>
      <c r="B52" s="25" t="s">
        <v>41</v>
      </c>
      <c r="C52" s="24">
        <v>1988</v>
      </c>
      <c r="D52" s="26">
        <v>3</v>
      </c>
      <c r="E52" s="26">
        <v>3</v>
      </c>
      <c r="F52" s="26">
        <v>27</v>
      </c>
      <c r="G52" s="27">
        <v>1272.7</v>
      </c>
      <c r="H52" s="27">
        <v>0</v>
      </c>
      <c r="I52" s="27">
        <v>128.69999999999999</v>
      </c>
      <c r="J52" s="28" t="s">
        <v>27</v>
      </c>
      <c r="K52" s="28" t="s">
        <v>27</v>
      </c>
      <c r="L52" s="28" t="s">
        <v>27</v>
      </c>
      <c r="M52" s="28" t="s">
        <v>28</v>
      </c>
      <c r="N52" s="28" t="s">
        <v>30</v>
      </c>
      <c r="O52" s="25" t="s">
        <v>30</v>
      </c>
      <c r="P52" s="28" t="s">
        <v>39</v>
      </c>
      <c r="Q52" s="28" t="s">
        <v>40</v>
      </c>
      <c r="R52" s="28" t="s">
        <v>33</v>
      </c>
      <c r="S52" s="28" t="s">
        <v>33</v>
      </c>
      <c r="T52" s="29">
        <v>696.2</v>
      </c>
      <c r="U52" s="28">
        <v>461.7</v>
      </c>
      <c r="V52" s="28">
        <v>0</v>
      </c>
      <c r="W52" s="28">
        <v>605.4</v>
      </c>
      <c r="X52" s="58">
        <v>1011.4</v>
      </c>
      <c r="Y52" s="70"/>
      <c r="Z52" s="71">
        <f t="shared" si="2"/>
        <v>590.4</v>
      </c>
    </row>
    <row r="53" spans="1:26" s="5" customFormat="1">
      <c r="A53" s="24">
        <f t="shared" si="1"/>
        <v>49</v>
      </c>
      <c r="B53" s="25" t="s">
        <v>42</v>
      </c>
      <c r="C53" s="24">
        <v>1989</v>
      </c>
      <c r="D53" s="26">
        <v>3</v>
      </c>
      <c r="E53" s="26">
        <v>3</v>
      </c>
      <c r="F53" s="26">
        <v>27</v>
      </c>
      <c r="G53" s="27">
        <v>1233.4000000000001</v>
      </c>
      <c r="H53" s="27">
        <v>0</v>
      </c>
      <c r="I53" s="27">
        <v>143.1</v>
      </c>
      <c r="J53" s="28" t="s">
        <v>27</v>
      </c>
      <c r="K53" s="28" t="s">
        <v>27</v>
      </c>
      <c r="L53" s="28" t="s">
        <v>27</v>
      </c>
      <c r="M53" s="28" t="s">
        <v>28</v>
      </c>
      <c r="N53" s="28" t="s">
        <v>30</v>
      </c>
      <c r="O53" s="25" t="s">
        <v>30</v>
      </c>
      <c r="P53" s="28" t="s">
        <v>31</v>
      </c>
      <c r="Q53" s="28" t="s">
        <v>40</v>
      </c>
      <c r="R53" s="28" t="s">
        <v>33</v>
      </c>
      <c r="S53" s="28" t="s">
        <v>33</v>
      </c>
      <c r="T53" s="29">
        <v>737.04</v>
      </c>
      <c r="U53" s="28">
        <v>471.7</v>
      </c>
      <c r="V53" s="28">
        <v>535</v>
      </c>
      <c r="W53" s="28">
        <v>642</v>
      </c>
      <c r="X53" s="58">
        <v>1133.5999999999999</v>
      </c>
      <c r="Y53" s="70"/>
      <c r="Z53" s="71">
        <f t="shared" si="2"/>
        <v>1149.8</v>
      </c>
    </row>
    <row r="54" spans="1:26" s="5" customFormat="1">
      <c r="A54" s="24">
        <f t="shared" si="1"/>
        <v>50</v>
      </c>
      <c r="B54" s="25" t="s">
        <v>43</v>
      </c>
      <c r="C54" s="24">
        <v>1992</v>
      </c>
      <c r="D54" s="26">
        <v>3</v>
      </c>
      <c r="E54" s="26">
        <v>3</v>
      </c>
      <c r="F54" s="26">
        <v>27</v>
      </c>
      <c r="G54" s="27">
        <v>1251.9000000000001</v>
      </c>
      <c r="H54" s="27">
        <v>0</v>
      </c>
      <c r="I54" s="27">
        <v>134.1</v>
      </c>
      <c r="J54" s="28" t="s">
        <v>27</v>
      </c>
      <c r="K54" s="28" t="s">
        <v>27</v>
      </c>
      <c r="L54" s="28" t="s">
        <v>27</v>
      </c>
      <c r="M54" s="28" t="s">
        <v>28</v>
      </c>
      <c r="N54" s="28" t="s">
        <v>30</v>
      </c>
      <c r="O54" s="25" t="s">
        <v>30</v>
      </c>
      <c r="P54" s="28" t="s">
        <v>31</v>
      </c>
      <c r="Q54" s="28" t="s">
        <v>40</v>
      </c>
      <c r="R54" s="28" t="s">
        <v>33</v>
      </c>
      <c r="S54" s="28" t="s">
        <v>33</v>
      </c>
      <c r="T54" s="29">
        <v>681.95</v>
      </c>
      <c r="U54" s="28">
        <v>517.79999999999995</v>
      </c>
      <c r="V54" s="28">
        <v>514</v>
      </c>
      <c r="W54" s="28">
        <v>616.79999999999995</v>
      </c>
      <c r="X54" s="58">
        <v>1062</v>
      </c>
      <c r="Y54" s="70"/>
      <c r="Z54" s="71">
        <f t="shared" si="2"/>
        <v>1165.9000000000001</v>
      </c>
    </row>
    <row r="55" spans="1:26" s="5" customFormat="1">
      <c r="A55" s="24">
        <f t="shared" si="1"/>
        <v>51</v>
      </c>
      <c r="B55" s="25" t="s">
        <v>44</v>
      </c>
      <c r="C55" s="24">
        <v>1994</v>
      </c>
      <c r="D55" s="26">
        <v>3</v>
      </c>
      <c r="E55" s="26">
        <v>2</v>
      </c>
      <c r="F55" s="26">
        <v>12</v>
      </c>
      <c r="G55" s="27">
        <v>705.4</v>
      </c>
      <c r="H55" s="27">
        <v>0</v>
      </c>
      <c r="I55" s="27">
        <v>85.2</v>
      </c>
      <c r="J55" s="28" t="s">
        <v>27</v>
      </c>
      <c r="K55" s="28" t="s">
        <v>27</v>
      </c>
      <c r="L55" s="28" t="s">
        <v>27</v>
      </c>
      <c r="M55" s="28" t="s">
        <v>28</v>
      </c>
      <c r="N55" s="28" t="s">
        <v>30</v>
      </c>
      <c r="O55" s="25" t="s">
        <v>30</v>
      </c>
      <c r="P55" s="28" t="s">
        <v>31</v>
      </c>
      <c r="Q55" s="28" t="s">
        <v>32</v>
      </c>
      <c r="R55" s="28" t="s">
        <v>33</v>
      </c>
      <c r="S55" s="28" t="s">
        <v>33</v>
      </c>
      <c r="T55" s="29">
        <v>433.89</v>
      </c>
      <c r="U55" s="28">
        <v>345.3</v>
      </c>
      <c r="V55" s="28">
        <v>345</v>
      </c>
      <c r="W55" s="28">
        <v>448</v>
      </c>
      <c r="X55" s="58">
        <v>684.8</v>
      </c>
      <c r="Y55" s="70"/>
      <c r="Z55" s="71">
        <f t="shared" si="2"/>
        <v>775.5</v>
      </c>
    </row>
    <row r="56" spans="1:26" s="43" customFormat="1">
      <c r="A56" s="24">
        <f t="shared" si="1"/>
        <v>52</v>
      </c>
      <c r="B56" s="41" t="s">
        <v>90</v>
      </c>
      <c r="C56" s="24">
        <v>1978</v>
      </c>
      <c r="D56" s="26">
        <v>5</v>
      </c>
      <c r="E56" s="24">
        <v>8</v>
      </c>
      <c r="F56" s="24">
        <v>117</v>
      </c>
      <c r="G56" s="42">
        <v>5553.1</v>
      </c>
      <c r="H56" s="27">
        <v>254</v>
      </c>
      <c r="I56" s="42">
        <v>560</v>
      </c>
      <c r="J56" s="28" t="s">
        <v>27</v>
      </c>
      <c r="K56" s="28" t="s">
        <v>27</v>
      </c>
      <c r="L56" s="28" t="s">
        <v>27</v>
      </c>
      <c r="M56" s="28" t="s">
        <v>30</v>
      </c>
      <c r="N56" s="28" t="s">
        <v>30</v>
      </c>
      <c r="O56" s="28" t="s">
        <v>30</v>
      </c>
      <c r="P56" s="28" t="s">
        <v>39</v>
      </c>
      <c r="Q56" s="28" t="s">
        <v>40</v>
      </c>
      <c r="R56" s="28" t="s">
        <v>33</v>
      </c>
      <c r="S56" s="28" t="s">
        <v>33</v>
      </c>
      <c r="T56" s="29">
        <v>1795.21</v>
      </c>
      <c r="U56" s="24">
        <v>1253.5999999999999</v>
      </c>
      <c r="V56" s="24">
        <v>1351.4</v>
      </c>
      <c r="W56" s="24">
        <v>1385.1</v>
      </c>
      <c r="X56" s="61">
        <v>4039.7</v>
      </c>
      <c r="Y56" s="70"/>
      <c r="Z56" s="71">
        <f>I56+U56+V56</f>
        <v>3165</v>
      </c>
    </row>
    <row r="57" spans="1:26" s="6" customFormat="1" ht="12.75" customHeight="1">
      <c r="A57" s="24">
        <f t="shared" si="1"/>
        <v>53</v>
      </c>
      <c r="B57" s="25" t="s">
        <v>130</v>
      </c>
      <c r="C57" s="39">
        <v>2009</v>
      </c>
      <c r="D57" s="39">
        <v>4</v>
      </c>
      <c r="E57" s="39">
        <v>2</v>
      </c>
      <c r="F57" s="39">
        <v>24</v>
      </c>
      <c r="G57" s="85">
        <v>1386.5</v>
      </c>
      <c r="H57" s="85">
        <v>0</v>
      </c>
      <c r="I57" s="85">
        <v>140.6</v>
      </c>
      <c r="J57" s="28" t="s">
        <v>27</v>
      </c>
      <c r="K57" s="28" t="s">
        <v>27</v>
      </c>
      <c r="L57" s="28" t="s">
        <v>27</v>
      </c>
      <c r="M57" s="28" t="s">
        <v>28</v>
      </c>
      <c r="N57" s="28" t="s">
        <v>30</v>
      </c>
      <c r="O57" s="28" t="s">
        <v>28</v>
      </c>
      <c r="P57" s="39" t="s">
        <v>31</v>
      </c>
      <c r="Q57" s="28" t="s">
        <v>32</v>
      </c>
      <c r="R57" s="28" t="s">
        <v>33</v>
      </c>
      <c r="S57" s="28" t="s">
        <v>33</v>
      </c>
      <c r="T57" s="29">
        <v>110.22</v>
      </c>
      <c r="U57" s="28">
        <v>388.4</v>
      </c>
      <c r="V57" s="24">
        <v>388.4</v>
      </c>
      <c r="W57" s="28">
        <v>660.27</v>
      </c>
      <c r="X57" s="62"/>
      <c r="Y57" s="70"/>
      <c r="Z57" s="71">
        <f>I57+U57+V57</f>
        <v>917.4</v>
      </c>
    </row>
    <row r="58" spans="1:26" s="5" customFormat="1">
      <c r="A58" s="24">
        <f t="shared" si="1"/>
        <v>54</v>
      </c>
      <c r="B58" s="30" t="s">
        <v>79</v>
      </c>
      <c r="C58" s="31" t="s">
        <v>80</v>
      </c>
      <c r="D58" s="38">
        <v>2</v>
      </c>
      <c r="E58" s="39">
        <v>3</v>
      </c>
      <c r="F58" s="39">
        <v>12</v>
      </c>
      <c r="G58" s="40">
        <v>526.29999999999995</v>
      </c>
      <c r="H58" s="27">
        <v>49.5</v>
      </c>
      <c r="I58" s="40">
        <v>71.400000000000006</v>
      </c>
      <c r="J58" s="28" t="s">
        <v>27</v>
      </c>
      <c r="K58" s="28" t="s">
        <v>27</v>
      </c>
      <c r="L58" s="28" t="s">
        <v>27</v>
      </c>
      <c r="M58" s="28" t="s">
        <v>28</v>
      </c>
      <c r="N58" s="28" t="s">
        <v>29</v>
      </c>
      <c r="O58" s="28" t="s">
        <v>28</v>
      </c>
      <c r="P58" s="28" t="s">
        <v>31</v>
      </c>
      <c r="Q58" s="28" t="s">
        <v>32</v>
      </c>
      <c r="R58" s="28" t="s">
        <v>33</v>
      </c>
      <c r="S58" s="28" t="s">
        <v>33</v>
      </c>
      <c r="T58" s="29">
        <v>599.66</v>
      </c>
      <c r="U58" s="39">
        <v>0</v>
      </c>
      <c r="V58" s="39">
        <v>424.3</v>
      </c>
      <c r="W58" s="39">
        <v>646</v>
      </c>
      <c r="X58" s="59">
        <v>738.3</v>
      </c>
      <c r="Y58" s="70"/>
      <c r="Z58" s="71">
        <f>I58+U58+V58</f>
        <v>495.70000000000005</v>
      </c>
    </row>
    <row r="59" spans="1:26" s="5" customFormat="1">
      <c r="A59" s="24">
        <f t="shared" si="1"/>
        <v>55</v>
      </c>
      <c r="B59" s="25" t="s">
        <v>108</v>
      </c>
      <c r="C59" s="24">
        <v>1978</v>
      </c>
      <c r="D59" s="26">
        <v>2</v>
      </c>
      <c r="E59" s="26">
        <v>2</v>
      </c>
      <c r="F59" s="26">
        <v>16</v>
      </c>
      <c r="G59" s="27">
        <v>740.7</v>
      </c>
      <c r="H59" s="27">
        <v>0</v>
      </c>
      <c r="I59" s="27">
        <v>58.4</v>
      </c>
      <c r="J59" s="28" t="s">
        <v>27</v>
      </c>
      <c r="K59" s="28" t="s">
        <v>27</v>
      </c>
      <c r="L59" s="28" t="s">
        <v>27</v>
      </c>
      <c r="M59" s="28" t="s">
        <v>28</v>
      </c>
      <c r="N59" s="28" t="s">
        <v>30</v>
      </c>
      <c r="O59" s="28" t="s">
        <v>28</v>
      </c>
      <c r="P59" s="28" t="s">
        <v>31</v>
      </c>
      <c r="Q59" s="28" t="s">
        <v>32</v>
      </c>
      <c r="R59" s="28" t="s">
        <v>33</v>
      </c>
      <c r="S59" s="28" t="s">
        <v>33</v>
      </c>
      <c r="T59" s="29">
        <v>615.4</v>
      </c>
      <c r="U59" s="28">
        <v>0</v>
      </c>
      <c r="V59" s="28">
        <v>448.7</v>
      </c>
      <c r="W59" s="28">
        <v>588.20000000000005</v>
      </c>
      <c r="X59" s="58">
        <v>599.5</v>
      </c>
      <c r="Y59" s="70"/>
      <c r="Z59" s="71">
        <f>I59+U59+V59</f>
        <v>507.09999999999997</v>
      </c>
    </row>
    <row r="60" spans="1:26" s="5" customFormat="1">
      <c r="A60" s="24">
        <f t="shared" si="1"/>
        <v>56</v>
      </c>
      <c r="B60" s="25" t="s">
        <v>109</v>
      </c>
      <c r="C60" s="24">
        <v>1982</v>
      </c>
      <c r="D60" s="26">
        <v>2</v>
      </c>
      <c r="E60" s="26">
        <v>3</v>
      </c>
      <c r="F60" s="26">
        <v>16</v>
      </c>
      <c r="G60" s="27">
        <v>721.8</v>
      </c>
      <c r="H60" s="27">
        <v>0</v>
      </c>
      <c r="I60" s="27">
        <v>87.6</v>
      </c>
      <c r="J60" s="28" t="s">
        <v>27</v>
      </c>
      <c r="K60" s="28" t="s">
        <v>27</v>
      </c>
      <c r="L60" s="28" t="s">
        <v>27</v>
      </c>
      <c r="M60" s="28" t="s">
        <v>28</v>
      </c>
      <c r="N60" s="28" t="s">
        <v>30</v>
      </c>
      <c r="O60" s="28" t="s">
        <v>28</v>
      </c>
      <c r="P60" s="28" t="s">
        <v>31</v>
      </c>
      <c r="Q60" s="28" t="s">
        <v>32</v>
      </c>
      <c r="R60" s="28" t="s">
        <v>33</v>
      </c>
      <c r="S60" s="28" t="s">
        <v>33</v>
      </c>
      <c r="T60" s="29">
        <v>726.77</v>
      </c>
      <c r="U60" s="28">
        <v>508.5</v>
      </c>
      <c r="V60" s="28">
        <v>508.5</v>
      </c>
      <c r="W60" s="28">
        <v>714</v>
      </c>
      <c r="X60" s="58">
        <v>683.2</v>
      </c>
      <c r="Y60" s="70"/>
      <c r="Z60" s="71">
        <f>I60+U60+V60</f>
        <v>1104.5999999999999</v>
      </c>
    </row>
    <row r="61" spans="1:26" s="5" customFormat="1">
      <c r="A61" s="24">
        <f t="shared" si="1"/>
        <v>57</v>
      </c>
      <c r="B61" s="25" t="s">
        <v>47</v>
      </c>
      <c r="C61" s="24">
        <v>1959</v>
      </c>
      <c r="D61" s="26">
        <v>2</v>
      </c>
      <c r="E61" s="26">
        <v>2</v>
      </c>
      <c r="F61" s="26">
        <v>12</v>
      </c>
      <c r="G61" s="27">
        <v>622</v>
      </c>
      <c r="H61" s="27">
        <v>0</v>
      </c>
      <c r="I61" s="27">
        <v>52.1</v>
      </c>
      <c r="J61" s="28" t="s">
        <v>27</v>
      </c>
      <c r="K61" s="28" t="s">
        <v>27</v>
      </c>
      <c r="L61" s="28" t="s">
        <v>27</v>
      </c>
      <c r="M61" s="28" t="s">
        <v>28</v>
      </c>
      <c r="N61" s="28" t="s">
        <v>30</v>
      </c>
      <c r="O61" s="28" t="s">
        <v>30</v>
      </c>
      <c r="P61" s="28" t="s">
        <v>48</v>
      </c>
      <c r="Q61" s="28" t="s">
        <v>32</v>
      </c>
      <c r="R61" s="28" t="s">
        <v>33</v>
      </c>
      <c r="S61" s="28" t="s">
        <v>33</v>
      </c>
      <c r="T61" s="29">
        <v>548.74</v>
      </c>
      <c r="U61" s="28">
        <v>136.80000000000001</v>
      </c>
      <c r="V61" s="28">
        <v>380.8</v>
      </c>
      <c r="W61" s="28">
        <v>606.1</v>
      </c>
      <c r="X61" s="58">
        <v>688.1</v>
      </c>
      <c r="Y61" s="70"/>
      <c r="Z61" s="71">
        <f t="shared" si="2"/>
        <v>569.70000000000005</v>
      </c>
    </row>
    <row r="62" spans="1:26" s="5" customFormat="1">
      <c r="A62" s="24">
        <f t="shared" si="1"/>
        <v>58</v>
      </c>
      <c r="B62" s="25" t="s">
        <v>49</v>
      </c>
      <c r="C62" s="24">
        <v>1958</v>
      </c>
      <c r="D62" s="26">
        <v>2</v>
      </c>
      <c r="E62" s="26">
        <v>2</v>
      </c>
      <c r="F62" s="26">
        <v>12</v>
      </c>
      <c r="G62" s="27">
        <v>605.9</v>
      </c>
      <c r="H62" s="27">
        <v>0</v>
      </c>
      <c r="I62" s="27">
        <v>69.099999999999994</v>
      </c>
      <c r="J62" s="28" t="s">
        <v>27</v>
      </c>
      <c r="K62" s="28" t="s">
        <v>27</v>
      </c>
      <c r="L62" s="28" t="s">
        <v>27</v>
      </c>
      <c r="M62" s="28" t="s">
        <v>28</v>
      </c>
      <c r="N62" s="28" t="s">
        <v>30</v>
      </c>
      <c r="O62" s="28" t="s">
        <v>30</v>
      </c>
      <c r="P62" s="28" t="s">
        <v>48</v>
      </c>
      <c r="Q62" s="28" t="s">
        <v>32</v>
      </c>
      <c r="R62" s="28" t="s">
        <v>33</v>
      </c>
      <c r="S62" s="28" t="s">
        <v>33</v>
      </c>
      <c r="T62" s="29">
        <v>579.23</v>
      </c>
      <c r="U62" s="28">
        <v>98.3</v>
      </c>
      <c r="V62" s="28">
        <v>426.4</v>
      </c>
      <c r="W62" s="28">
        <v>710.5</v>
      </c>
      <c r="X62" s="58">
        <v>594.1</v>
      </c>
      <c r="Y62" s="70"/>
      <c r="Z62" s="71">
        <f t="shared" si="2"/>
        <v>593.79999999999995</v>
      </c>
    </row>
    <row r="63" spans="1:26" s="5" customFormat="1">
      <c r="A63" s="24">
        <f t="shared" si="1"/>
        <v>59</v>
      </c>
      <c r="B63" s="25" t="s">
        <v>50</v>
      </c>
      <c r="C63" s="24">
        <v>1957</v>
      </c>
      <c r="D63" s="26">
        <v>2</v>
      </c>
      <c r="E63" s="26">
        <v>2</v>
      </c>
      <c r="F63" s="26">
        <v>12</v>
      </c>
      <c r="G63" s="27">
        <v>619.1</v>
      </c>
      <c r="H63" s="27">
        <v>0</v>
      </c>
      <c r="I63" s="27">
        <v>55.1</v>
      </c>
      <c r="J63" s="28" t="s">
        <v>27</v>
      </c>
      <c r="K63" s="28" t="s">
        <v>27</v>
      </c>
      <c r="L63" s="28" t="s">
        <v>27</v>
      </c>
      <c r="M63" s="28" t="s">
        <v>28</v>
      </c>
      <c r="N63" s="28" t="s">
        <v>30</v>
      </c>
      <c r="O63" s="28" t="s">
        <v>30</v>
      </c>
      <c r="P63" s="28" t="s">
        <v>48</v>
      </c>
      <c r="Q63" s="28" t="s">
        <v>32</v>
      </c>
      <c r="R63" s="28" t="s">
        <v>33</v>
      </c>
      <c r="S63" s="28" t="s">
        <v>33</v>
      </c>
      <c r="T63" s="29">
        <v>548.82000000000005</v>
      </c>
      <c r="U63" s="28">
        <v>135.80000000000001</v>
      </c>
      <c r="V63" s="28">
        <v>390</v>
      </c>
      <c r="W63" s="28">
        <v>612.4</v>
      </c>
      <c r="X63" s="58">
        <v>699.6</v>
      </c>
      <c r="Y63" s="70"/>
      <c r="Z63" s="71">
        <f t="shared" si="2"/>
        <v>580.9</v>
      </c>
    </row>
    <row r="64" spans="1:26" s="5" customFormat="1">
      <c r="A64" s="24">
        <f t="shared" si="1"/>
        <v>60</v>
      </c>
      <c r="B64" s="25" t="s">
        <v>51</v>
      </c>
      <c r="C64" s="24">
        <v>1957</v>
      </c>
      <c r="D64" s="26">
        <v>2</v>
      </c>
      <c r="E64" s="26">
        <v>2</v>
      </c>
      <c r="F64" s="26">
        <v>12</v>
      </c>
      <c r="G64" s="27">
        <v>609.9</v>
      </c>
      <c r="H64" s="27">
        <v>0</v>
      </c>
      <c r="I64" s="27">
        <v>67.900000000000006</v>
      </c>
      <c r="J64" s="28" t="s">
        <v>27</v>
      </c>
      <c r="K64" s="28" t="s">
        <v>27</v>
      </c>
      <c r="L64" s="28" t="s">
        <v>27</v>
      </c>
      <c r="M64" s="28" t="s">
        <v>28</v>
      </c>
      <c r="N64" s="28" t="s">
        <v>30</v>
      </c>
      <c r="O64" s="28" t="s">
        <v>30</v>
      </c>
      <c r="P64" s="28" t="s">
        <v>48</v>
      </c>
      <c r="Q64" s="28" t="s">
        <v>32</v>
      </c>
      <c r="R64" s="28" t="s">
        <v>33</v>
      </c>
      <c r="S64" s="28" t="s">
        <v>33</v>
      </c>
      <c r="T64" s="29">
        <v>578.95000000000005</v>
      </c>
      <c r="U64" s="28">
        <v>0</v>
      </c>
      <c r="V64" s="28">
        <v>402.3</v>
      </c>
      <c r="W64" s="28">
        <v>624.70000000000005</v>
      </c>
      <c r="X64" s="58">
        <v>604.20000000000005</v>
      </c>
      <c r="Y64" s="70"/>
      <c r="Z64" s="71">
        <f t="shared" si="2"/>
        <v>470.20000000000005</v>
      </c>
    </row>
    <row r="65" spans="1:26" s="5" customFormat="1">
      <c r="A65" s="24">
        <f t="shared" si="1"/>
        <v>61</v>
      </c>
      <c r="B65" s="25" t="s">
        <v>52</v>
      </c>
      <c r="C65" s="24">
        <v>1960</v>
      </c>
      <c r="D65" s="26">
        <v>3</v>
      </c>
      <c r="E65" s="26">
        <v>2</v>
      </c>
      <c r="F65" s="26">
        <v>15</v>
      </c>
      <c r="G65" s="27">
        <v>787.6</v>
      </c>
      <c r="H65" s="27">
        <v>210.7</v>
      </c>
      <c r="I65" s="27">
        <v>83.4</v>
      </c>
      <c r="J65" s="28" t="s">
        <v>27</v>
      </c>
      <c r="K65" s="28" t="s">
        <v>27</v>
      </c>
      <c r="L65" s="28" t="s">
        <v>27</v>
      </c>
      <c r="M65" s="28" t="s">
        <v>28</v>
      </c>
      <c r="N65" s="28" t="s">
        <v>30</v>
      </c>
      <c r="O65" s="28" t="s">
        <v>30</v>
      </c>
      <c r="P65" s="28" t="s">
        <v>48</v>
      </c>
      <c r="Q65" s="28" t="s">
        <v>32</v>
      </c>
      <c r="R65" s="28" t="s">
        <v>33</v>
      </c>
      <c r="S65" s="28" t="s">
        <v>33</v>
      </c>
      <c r="T65" s="29">
        <v>551.88</v>
      </c>
      <c r="U65" s="28">
        <v>216.1</v>
      </c>
      <c r="V65" s="28">
        <v>377</v>
      </c>
      <c r="W65" s="28">
        <v>680</v>
      </c>
      <c r="X65" s="58">
        <v>976.6</v>
      </c>
      <c r="Y65" s="70"/>
      <c r="Z65" s="71">
        <f t="shared" si="2"/>
        <v>676.5</v>
      </c>
    </row>
    <row r="66" spans="1:26" s="5" customFormat="1">
      <c r="A66" s="24">
        <f t="shared" si="1"/>
        <v>62</v>
      </c>
      <c r="B66" s="25" t="s">
        <v>53</v>
      </c>
      <c r="C66" s="24">
        <v>1960</v>
      </c>
      <c r="D66" s="26">
        <v>2</v>
      </c>
      <c r="E66" s="26">
        <v>2</v>
      </c>
      <c r="F66" s="26">
        <v>12</v>
      </c>
      <c r="G66" s="27">
        <v>623.9</v>
      </c>
      <c r="H66" s="27">
        <v>0</v>
      </c>
      <c r="I66" s="27">
        <v>53.5</v>
      </c>
      <c r="J66" s="28" t="s">
        <v>27</v>
      </c>
      <c r="K66" s="28" t="s">
        <v>27</v>
      </c>
      <c r="L66" s="28" t="s">
        <v>27</v>
      </c>
      <c r="M66" s="28" t="s">
        <v>28</v>
      </c>
      <c r="N66" s="28" t="s">
        <v>30</v>
      </c>
      <c r="O66" s="28" t="s">
        <v>30</v>
      </c>
      <c r="P66" s="28" t="s">
        <v>48</v>
      </c>
      <c r="Q66" s="28" t="s">
        <v>32</v>
      </c>
      <c r="R66" s="28" t="s">
        <v>33</v>
      </c>
      <c r="S66" s="28" t="s">
        <v>33</v>
      </c>
      <c r="T66" s="29">
        <v>546.38</v>
      </c>
      <c r="U66" s="28">
        <v>139.1</v>
      </c>
      <c r="V66" s="28">
        <v>381.4</v>
      </c>
      <c r="W66" s="28">
        <v>596.6</v>
      </c>
      <c r="X66" s="58">
        <v>701.4</v>
      </c>
      <c r="Y66" s="70"/>
      <c r="Z66" s="71">
        <f t="shared" si="2"/>
        <v>574</v>
      </c>
    </row>
    <row r="67" spans="1:26" s="5" customFormat="1">
      <c r="A67" s="24">
        <f t="shared" si="1"/>
        <v>63</v>
      </c>
      <c r="B67" s="25" t="s">
        <v>54</v>
      </c>
      <c r="C67" s="24">
        <v>1961</v>
      </c>
      <c r="D67" s="26">
        <v>2</v>
      </c>
      <c r="E67" s="26">
        <v>3</v>
      </c>
      <c r="F67" s="26">
        <v>19</v>
      </c>
      <c r="G67" s="27">
        <v>1121.5</v>
      </c>
      <c r="H67" s="27">
        <v>0</v>
      </c>
      <c r="I67" s="27">
        <v>98.8</v>
      </c>
      <c r="J67" s="28" t="s">
        <v>27</v>
      </c>
      <c r="K67" s="28" t="s">
        <v>27</v>
      </c>
      <c r="L67" s="28" t="s">
        <v>27</v>
      </c>
      <c r="M67" s="28" t="s">
        <v>28</v>
      </c>
      <c r="N67" s="28" t="s">
        <v>30</v>
      </c>
      <c r="O67" s="28" t="s">
        <v>30</v>
      </c>
      <c r="P67" s="28" t="s">
        <v>48</v>
      </c>
      <c r="Q67" s="28" t="s">
        <v>32</v>
      </c>
      <c r="R67" s="28" t="s">
        <v>33</v>
      </c>
      <c r="S67" s="28" t="s">
        <v>33</v>
      </c>
      <c r="T67" s="29">
        <v>851.83</v>
      </c>
      <c r="U67" s="28">
        <v>186.7</v>
      </c>
      <c r="V67" s="28">
        <v>651.9</v>
      </c>
      <c r="W67" s="28">
        <v>958.8</v>
      </c>
      <c r="X67" s="58">
        <v>1028.5</v>
      </c>
      <c r="Y67" s="70"/>
      <c r="Z67" s="71">
        <f t="shared" si="2"/>
        <v>937.4</v>
      </c>
    </row>
    <row r="68" spans="1:26" s="5" customFormat="1">
      <c r="A68" s="24">
        <f t="shared" si="1"/>
        <v>64</v>
      </c>
      <c r="B68" s="25" t="s">
        <v>55</v>
      </c>
      <c r="C68" s="24">
        <v>1973</v>
      </c>
      <c r="D68" s="26">
        <v>2</v>
      </c>
      <c r="E68" s="26">
        <v>2</v>
      </c>
      <c r="F68" s="26">
        <v>16</v>
      </c>
      <c r="G68" s="27">
        <v>714.4</v>
      </c>
      <c r="H68" s="27">
        <v>0</v>
      </c>
      <c r="I68" s="27">
        <v>60.7</v>
      </c>
      <c r="J68" s="28" t="s">
        <v>27</v>
      </c>
      <c r="K68" s="28" t="s">
        <v>27</v>
      </c>
      <c r="L68" s="28" t="s">
        <v>27</v>
      </c>
      <c r="M68" s="28" t="s">
        <v>28</v>
      </c>
      <c r="N68" s="28" t="s">
        <v>30</v>
      </c>
      <c r="O68" s="28" t="s">
        <v>30</v>
      </c>
      <c r="P68" s="28" t="s">
        <v>31</v>
      </c>
      <c r="Q68" s="28" t="s">
        <v>32</v>
      </c>
      <c r="R68" s="28" t="s">
        <v>33</v>
      </c>
      <c r="S68" s="28" t="s">
        <v>33</v>
      </c>
      <c r="T68" s="29">
        <v>609.62</v>
      </c>
      <c r="U68" s="28">
        <v>277.60000000000002</v>
      </c>
      <c r="V68" s="28">
        <v>438.9</v>
      </c>
      <c r="W68" s="28">
        <v>676</v>
      </c>
      <c r="X68" s="58">
        <v>885.7</v>
      </c>
      <c r="Y68" s="70"/>
      <c r="Z68" s="71">
        <f t="shared" si="2"/>
        <v>777.2</v>
      </c>
    </row>
    <row r="69" spans="1:26" s="5" customFormat="1">
      <c r="A69" s="24">
        <f t="shared" si="1"/>
        <v>65</v>
      </c>
      <c r="B69" s="30" t="s">
        <v>58</v>
      </c>
      <c r="C69" s="31">
        <v>1978</v>
      </c>
      <c r="D69" s="26">
        <v>5</v>
      </c>
      <c r="E69" s="26">
        <v>2</v>
      </c>
      <c r="F69" s="26">
        <v>72</v>
      </c>
      <c r="G69" s="27">
        <v>1384.1</v>
      </c>
      <c r="H69" s="27">
        <v>147.5</v>
      </c>
      <c r="I69" s="27">
        <v>1011.9</v>
      </c>
      <c r="J69" s="28" t="s">
        <v>33</v>
      </c>
      <c r="K69" s="28" t="s">
        <v>27</v>
      </c>
      <c r="L69" s="28" t="s">
        <v>27</v>
      </c>
      <c r="M69" s="28" t="s">
        <v>30</v>
      </c>
      <c r="N69" s="28" t="s">
        <v>30</v>
      </c>
      <c r="O69" s="28" t="s">
        <v>30</v>
      </c>
      <c r="P69" s="28" t="s">
        <v>39</v>
      </c>
      <c r="Q69" s="28" t="s">
        <v>40</v>
      </c>
      <c r="R69" s="28" t="s">
        <v>33</v>
      </c>
      <c r="S69" s="28" t="s">
        <v>33</v>
      </c>
      <c r="T69" s="29">
        <v>664.4</v>
      </c>
      <c r="U69" s="28">
        <v>436.5</v>
      </c>
      <c r="V69" s="28">
        <v>450</v>
      </c>
      <c r="W69" s="28">
        <v>540</v>
      </c>
      <c r="X69" s="58">
        <v>1644</v>
      </c>
      <c r="Y69" s="70"/>
      <c r="Z69" s="71">
        <f>I69+U69+V69</f>
        <v>1898.4</v>
      </c>
    </row>
    <row r="70" spans="1:26" s="5" customFormat="1">
      <c r="A70" s="24">
        <f t="shared" si="1"/>
        <v>66</v>
      </c>
      <c r="B70" s="30" t="s">
        <v>57</v>
      </c>
      <c r="C70" s="31">
        <v>1985</v>
      </c>
      <c r="D70" s="26">
        <v>5</v>
      </c>
      <c r="E70" s="26">
        <v>2</v>
      </c>
      <c r="F70" s="26">
        <v>81</v>
      </c>
      <c r="G70" s="27">
        <v>1290.0999999999999</v>
      </c>
      <c r="H70" s="27">
        <v>0</v>
      </c>
      <c r="I70" s="27">
        <v>988.6</v>
      </c>
      <c r="J70" s="28" t="s">
        <v>33</v>
      </c>
      <c r="K70" s="28" t="s">
        <v>27</v>
      </c>
      <c r="L70" s="28" t="s">
        <v>27</v>
      </c>
      <c r="M70" s="28" t="s">
        <v>30</v>
      </c>
      <c r="N70" s="28" t="s">
        <v>30</v>
      </c>
      <c r="O70" s="28" t="s">
        <v>30</v>
      </c>
      <c r="P70" s="28" t="s">
        <v>39</v>
      </c>
      <c r="Q70" s="28" t="s">
        <v>40</v>
      </c>
      <c r="R70" s="28" t="s">
        <v>33</v>
      </c>
      <c r="S70" s="28" t="s">
        <v>33</v>
      </c>
      <c r="T70" s="29">
        <v>668.67</v>
      </c>
      <c r="U70" s="28">
        <v>470.2</v>
      </c>
      <c r="V70" s="28">
        <v>486.2</v>
      </c>
      <c r="W70" s="28">
        <v>543</v>
      </c>
      <c r="X70" s="58">
        <v>1707.6</v>
      </c>
      <c r="Y70" s="70"/>
      <c r="Z70" s="71">
        <f t="shared" si="2"/>
        <v>1945</v>
      </c>
    </row>
    <row r="71" spans="1:26" s="5" customFormat="1">
      <c r="A71" s="24">
        <f t="shared" ref="A71:A96" si="3">A70+1</f>
        <v>67</v>
      </c>
      <c r="B71" s="30" t="s">
        <v>56</v>
      </c>
      <c r="C71" s="31">
        <v>1988</v>
      </c>
      <c r="D71" s="26">
        <v>4</v>
      </c>
      <c r="E71" s="26">
        <v>3</v>
      </c>
      <c r="F71" s="26">
        <v>36</v>
      </c>
      <c r="G71" s="27">
        <v>1713.6</v>
      </c>
      <c r="H71" s="27">
        <v>0</v>
      </c>
      <c r="I71" s="27">
        <v>174.6</v>
      </c>
      <c r="J71" s="28" t="s">
        <v>27</v>
      </c>
      <c r="K71" s="28" t="s">
        <v>27</v>
      </c>
      <c r="L71" s="28" t="s">
        <v>27</v>
      </c>
      <c r="M71" s="28" t="s">
        <v>30</v>
      </c>
      <c r="N71" s="28" t="s">
        <v>30</v>
      </c>
      <c r="O71" s="28" t="s">
        <v>30</v>
      </c>
      <c r="P71" s="28" t="s">
        <v>39</v>
      </c>
      <c r="Q71" s="28" t="s">
        <v>40</v>
      </c>
      <c r="R71" s="28" t="s">
        <v>33</v>
      </c>
      <c r="S71" s="28" t="s">
        <v>33</v>
      </c>
      <c r="T71" s="29">
        <v>684.34</v>
      </c>
      <c r="U71" s="28">
        <v>421.4</v>
      </c>
      <c r="V71" s="28">
        <v>495.9</v>
      </c>
      <c r="W71" s="28">
        <v>566.1</v>
      </c>
      <c r="X71" s="58">
        <v>1340.9</v>
      </c>
      <c r="Y71" s="70"/>
      <c r="Z71" s="71">
        <f t="shared" ref="Z71:Z90" si="4">I71+U71+V71</f>
        <v>1091.9000000000001</v>
      </c>
    </row>
    <row r="72" spans="1:26" s="5" customFormat="1">
      <c r="A72" s="24">
        <f t="shared" si="3"/>
        <v>68</v>
      </c>
      <c r="B72" s="25" t="s">
        <v>120</v>
      </c>
      <c r="C72" s="24">
        <v>1984</v>
      </c>
      <c r="D72" s="26">
        <v>5</v>
      </c>
      <c r="E72" s="26">
        <v>11</v>
      </c>
      <c r="F72" s="26">
        <v>121</v>
      </c>
      <c r="G72" s="27">
        <v>6550.1</v>
      </c>
      <c r="H72" s="27">
        <v>213.3</v>
      </c>
      <c r="I72" s="27">
        <v>864</v>
      </c>
      <c r="J72" s="28" t="s">
        <v>27</v>
      </c>
      <c r="K72" s="28" t="s">
        <v>27</v>
      </c>
      <c r="L72" s="28" t="s">
        <v>27</v>
      </c>
      <c r="M72" s="28" t="s">
        <v>30</v>
      </c>
      <c r="N72" s="28" t="s">
        <v>30</v>
      </c>
      <c r="O72" s="28" t="s">
        <v>30</v>
      </c>
      <c r="P72" s="28" t="s">
        <v>39</v>
      </c>
      <c r="Q72" s="28" t="s">
        <v>32</v>
      </c>
      <c r="R72" s="28" t="s">
        <v>33</v>
      </c>
      <c r="S72" s="28" t="s">
        <v>33</v>
      </c>
      <c r="T72" s="29">
        <v>2503.5700000000002</v>
      </c>
      <c r="U72" s="28">
        <v>1402</v>
      </c>
      <c r="V72" s="28">
        <v>1780.7</v>
      </c>
      <c r="W72" s="28">
        <v>1971</v>
      </c>
      <c r="X72" s="58">
        <v>5051.7</v>
      </c>
      <c r="Y72" s="70"/>
      <c r="Z72" s="71">
        <f t="shared" si="4"/>
        <v>4046.7</v>
      </c>
    </row>
    <row r="73" spans="1:26" s="5" customFormat="1">
      <c r="A73" s="24">
        <f t="shared" si="3"/>
        <v>69</v>
      </c>
      <c r="B73" s="25" t="s">
        <v>121</v>
      </c>
      <c r="C73" s="24">
        <v>1989</v>
      </c>
      <c r="D73" s="26">
        <v>5</v>
      </c>
      <c r="E73" s="26">
        <v>6</v>
      </c>
      <c r="F73" s="26">
        <v>77</v>
      </c>
      <c r="G73" s="27">
        <v>3668.6</v>
      </c>
      <c r="H73" s="27">
        <v>94.7</v>
      </c>
      <c r="I73" s="27">
        <v>459.6</v>
      </c>
      <c r="J73" s="28" t="s">
        <v>27</v>
      </c>
      <c r="K73" s="28" t="s">
        <v>27</v>
      </c>
      <c r="L73" s="28" t="s">
        <v>27</v>
      </c>
      <c r="M73" s="28" t="s">
        <v>30</v>
      </c>
      <c r="N73" s="28" t="s">
        <v>30</v>
      </c>
      <c r="O73" s="28" t="s">
        <v>30</v>
      </c>
      <c r="P73" s="28" t="s">
        <v>39</v>
      </c>
      <c r="Q73" s="28" t="s">
        <v>32</v>
      </c>
      <c r="R73" s="28" t="s">
        <v>33</v>
      </c>
      <c r="S73" s="28" t="s">
        <v>33</v>
      </c>
      <c r="T73" s="29">
        <v>1315.02</v>
      </c>
      <c r="U73" s="28">
        <v>790.6</v>
      </c>
      <c r="V73" s="28">
        <v>993.4</v>
      </c>
      <c r="W73" s="28">
        <v>978.2</v>
      </c>
      <c r="X73" s="58">
        <v>3004.1</v>
      </c>
      <c r="Y73" s="70"/>
      <c r="Z73" s="71">
        <f t="shared" si="4"/>
        <v>2243.6</v>
      </c>
    </row>
    <row r="74" spans="1:26" s="5" customFormat="1">
      <c r="A74" s="24">
        <f t="shared" si="3"/>
        <v>70</v>
      </c>
      <c r="B74" s="25" t="s">
        <v>122</v>
      </c>
      <c r="C74" s="24">
        <v>1988</v>
      </c>
      <c r="D74" s="26">
        <v>5</v>
      </c>
      <c r="E74" s="26">
        <v>6</v>
      </c>
      <c r="F74" s="26">
        <v>77</v>
      </c>
      <c r="G74" s="27">
        <v>3705.1</v>
      </c>
      <c r="H74" s="27">
        <v>84.3</v>
      </c>
      <c r="I74" s="27">
        <v>445.7</v>
      </c>
      <c r="J74" s="28" t="s">
        <v>27</v>
      </c>
      <c r="K74" s="28" t="s">
        <v>27</v>
      </c>
      <c r="L74" s="28" t="s">
        <v>27</v>
      </c>
      <c r="M74" s="28" t="s">
        <v>30</v>
      </c>
      <c r="N74" s="28" t="s">
        <v>30</v>
      </c>
      <c r="O74" s="28" t="s">
        <v>30</v>
      </c>
      <c r="P74" s="28" t="s">
        <v>39</v>
      </c>
      <c r="Q74" s="28" t="s">
        <v>32</v>
      </c>
      <c r="R74" s="28" t="s">
        <v>33</v>
      </c>
      <c r="S74" s="28" t="s">
        <v>33</v>
      </c>
      <c r="T74" s="29">
        <v>1327.57</v>
      </c>
      <c r="U74" s="28">
        <v>962</v>
      </c>
      <c r="V74" s="28">
        <v>962</v>
      </c>
      <c r="W74" s="28">
        <v>1105.5</v>
      </c>
      <c r="X74" s="58">
        <v>3028.2</v>
      </c>
      <c r="Y74" s="70"/>
      <c r="Z74" s="71">
        <f t="shared" si="4"/>
        <v>2369.6999999999998</v>
      </c>
    </row>
    <row r="75" spans="1:26" s="5" customFormat="1">
      <c r="A75" s="24">
        <f t="shared" si="3"/>
        <v>71</v>
      </c>
      <c r="B75" s="25" t="s">
        <v>123</v>
      </c>
      <c r="C75" s="24">
        <v>1995</v>
      </c>
      <c r="D75" s="26">
        <v>5</v>
      </c>
      <c r="E75" s="26">
        <v>8</v>
      </c>
      <c r="F75" s="26">
        <v>90</v>
      </c>
      <c r="G75" s="27">
        <v>5113</v>
      </c>
      <c r="H75" s="27">
        <v>103.1</v>
      </c>
      <c r="I75" s="27">
        <v>589</v>
      </c>
      <c r="J75" s="28" t="s">
        <v>27</v>
      </c>
      <c r="K75" s="28" t="s">
        <v>27</v>
      </c>
      <c r="L75" s="28" t="s">
        <v>27</v>
      </c>
      <c r="M75" s="28" t="s">
        <v>30</v>
      </c>
      <c r="N75" s="28" t="s">
        <v>30</v>
      </c>
      <c r="O75" s="28" t="s">
        <v>30</v>
      </c>
      <c r="P75" s="28" t="s">
        <v>39</v>
      </c>
      <c r="Q75" s="28" t="s">
        <v>32</v>
      </c>
      <c r="R75" s="28" t="s">
        <v>33</v>
      </c>
      <c r="S75" s="28" t="s">
        <v>33</v>
      </c>
      <c r="T75" s="29">
        <v>1797.38</v>
      </c>
      <c r="U75" s="28">
        <v>1360.9</v>
      </c>
      <c r="V75" s="28">
        <v>1505</v>
      </c>
      <c r="W75" s="28">
        <v>1505</v>
      </c>
      <c r="X75" s="58">
        <v>4083</v>
      </c>
      <c r="Y75" s="70"/>
      <c r="Z75" s="71">
        <f t="shared" si="4"/>
        <v>3454.9</v>
      </c>
    </row>
    <row r="76" spans="1:26" s="3" customFormat="1">
      <c r="A76" s="24">
        <f t="shared" si="3"/>
        <v>72</v>
      </c>
      <c r="B76" s="32" t="s">
        <v>73</v>
      </c>
      <c r="C76" s="33">
        <v>1973</v>
      </c>
      <c r="D76" s="34">
        <v>2</v>
      </c>
      <c r="E76" s="34">
        <v>2</v>
      </c>
      <c r="F76" s="34">
        <v>16</v>
      </c>
      <c r="G76" s="27">
        <v>738.1</v>
      </c>
      <c r="H76" s="27">
        <v>0</v>
      </c>
      <c r="I76" s="27">
        <v>71.7</v>
      </c>
      <c r="J76" s="35" t="s">
        <v>27</v>
      </c>
      <c r="K76" s="35" t="s">
        <v>27</v>
      </c>
      <c r="L76" s="35" t="s">
        <v>27</v>
      </c>
      <c r="M76" s="35" t="s">
        <v>28</v>
      </c>
      <c r="N76" s="35" t="s">
        <v>30</v>
      </c>
      <c r="O76" s="35" t="s">
        <v>30</v>
      </c>
      <c r="P76" s="35" t="s">
        <v>31</v>
      </c>
      <c r="Q76" s="35" t="s">
        <v>74</v>
      </c>
      <c r="R76" s="35" t="s">
        <v>33</v>
      </c>
      <c r="S76" s="35" t="s">
        <v>33</v>
      </c>
      <c r="T76" s="36">
        <v>611.28</v>
      </c>
      <c r="U76" s="35">
        <v>0</v>
      </c>
      <c r="V76" s="35">
        <v>444.6</v>
      </c>
      <c r="W76" s="35">
        <v>639.6</v>
      </c>
      <c r="X76" s="56">
        <v>628.79999999999995</v>
      </c>
      <c r="Y76" s="66"/>
      <c r="Z76" s="67">
        <f t="shared" si="4"/>
        <v>516.30000000000007</v>
      </c>
    </row>
    <row r="77" spans="1:26" s="3" customFormat="1">
      <c r="A77" s="24">
        <f t="shared" si="3"/>
        <v>73</v>
      </c>
      <c r="B77" s="32" t="s">
        <v>75</v>
      </c>
      <c r="C77" s="33">
        <v>1972</v>
      </c>
      <c r="D77" s="34">
        <v>3</v>
      </c>
      <c r="E77" s="34">
        <v>2</v>
      </c>
      <c r="F77" s="34">
        <v>24</v>
      </c>
      <c r="G77" s="27">
        <v>1091.8</v>
      </c>
      <c r="H77" s="27">
        <v>0</v>
      </c>
      <c r="I77" s="27">
        <v>90.4</v>
      </c>
      <c r="J77" s="35" t="s">
        <v>27</v>
      </c>
      <c r="K77" s="35" t="s">
        <v>27</v>
      </c>
      <c r="L77" s="35" t="s">
        <v>27</v>
      </c>
      <c r="M77" s="35" t="s">
        <v>28</v>
      </c>
      <c r="N77" s="35" t="s">
        <v>30</v>
      </c>
      <c r="O77" s="35" t="s">
        <v>30</v>
      </c>
      <c r="P77" s="35" t="s">
        <v>31</v>
      </c>
      <c r="Q77" s="35" t="s">
        <v>32</v>
      </c>
      <c r="R77" s="35" t="s">
        <v>33</v>
      </c>
      <c r="S77" s="35" t="s">
        <v>33</v>
      </c>
      <c r="T77" s="36">
        <v>615.5</v>
      </c>
      <c r="U77" s="35">
        <v>381.7</v>
      </c>
      <c r="V77" s="35">
        <v>429</v>
      </c>
      <c r="W77" s="35">
        <v>675</v>
      </c>
      <c r="X77" s="56">
        <v>945</v>
      </c>
      <c r="Y77" s="66"/>
      <c r="Z77" s="67">
        <f t="shared" si="4"/>
        <v>901.1</v>
      </c>
    </row>
    <row r="78" spans="1:26" s="3" customFormat="1">
      <c r="A78" s="24">
        <f t="shared" si="3"/>
        <v>74</v>
      </c>
      <c r="B78" s="32" t="s">
        <v>76</v>
      </c>
      <c r="C78" s="33">
        <v>1975</v>
      </c>
      <c r="D78" s="34">
        <v>3</v>
      </c>
      <c r="E78" s="34">
        <v>2</v>
      </c>
      <c r="F78" s="34">
        <v>24</v>
      </c>
      <c r="G78" s="27">
        <v>1072.4000000000001</v>
      </c>
      <c r="H78" s="27">
        <v>0</v>
      </c>
      <c r="I78" s="27">
        <v>92.3</v>
      </c>
      <c r="J78" s="35" t="s">
        <v>27</v>
      </c>
      <c r="K78" s="35" t="s">
        <v>27</v>
      </c>
      <c r="L78" s="35" t="s">
        <v>27</v>
      </c>
      <c r="M78" s="35" t="s">
        <v>28</v>
      </c>
      <c r="N78" s="35" t="s">
        <v>30</v>
      </c>
      <c r="O78" s="35" t="s">
        <v>30</v>
      </c>
      <c r="P78" s="35" t="s">
        <v>31</v>
      </c>
      <c r="Q78" s="35" t="s">
        <v>32</v>
      </c>
      <c r="R78" s="35" t="s">
        <v>33</v>
      </c>
      <c r="S78" s="35" t="s">
        <v>33</v>
      </c>
      <c r="T78" s="36">
        <v>611.28</v>
      </c>
      <c r="U78" s="35">
        <v>397.4</v>
      </c>
      <c r="V78" s="35">
        <v>444.6</v>
      </c>
      <c r="W78" s="35">
        <v>669.6</v>
      </c>
      <c r="X78" s="56">
        <v>896</v>
      </c>
      <c r="Y78" s="66"/>
      <c r="Z78" s="67">
        <f t="shared" si="4"/>
        <v>934.3</v>
      </c>
    </row>
    <row r="79" spans="1:26" s="3" customFormat="1">
      <c r="A79" s="24">
        <f t="shared" si="3"/>
        <v>75</v>
      </c>
      <c r="B79" s="32" t="s">
        <v>77</v>
      </c>
      <c r="C79" s="33">
        <v>1979</v>
      </c>
      <c r="D79" s="34">
        <v>3</v>
      </c>
      <c r="E79" s="34">
        <v>3</v>
      </c>
      <c r="F79" s="34">
        <v>36</v>
      </c>
      <c r="G79" s="27">
        <v>1833.2</v>
      </c>
      <c r="H79" s="27">
        <v>0</v>
      </c>
      <c r="I79" s="27">
        <v>106.8</v>
      </c>
      <c r="J79" s="35" t="s">
        <v>27</v>
      </c>
      <c r="K79" s="35" t="s">
        <v>27</v>
      </c>
      <c r="L79" s="35" t="s">
        <v>27</v>
      </c>
      <c r="M79" s="35" t="s">
        <v>28</v>
      </c>
      <c r="N79" s="35" t="s">
        <v>30</v>
      </c>
      <c r="O79" s="35" t="s">
        <v>30</v>
      </c>
      <c r="P79" s="35" t="s">
        <v>31</v>
      </c>
      <c r="Q79" s="35" t="s">
        <v>32</v>
      </c>
      <c r="R79" s="35" t="s">
        <v>33</v>
      </c>
      <c r="S79" s="35" t="s">
        <v>33</v>
      </c>
      <c r="T79" s="36">
        <v>1040.96</v>
      </c>
      <c r="U79" s="35">
        <v>671.6</v>
      </c>
      <c r="V79" s="35">
        <v>863.8</v>
      </c>
      <c r="W79" s="35">
        <v>1036</v>
      </c>
      <c r="X79" s="56">
        <v>1526.9</v>
      </c>
      <c r="Y79" s="66"/>
      <c r="Z79" s="67">
        <f t="shared" si="4"/>
        <v>1642.1999999999998</v>
      </c>
    </row>
    <row r="80" spans="1:26" s="3" customFormat="1">
      <c r="A80" s="24">
        <f t="shared" si="3"/>
        <v>76</v>
      </c>
      <c r="B80" s="32" t="s">
        <v>78</v>
      </c>
      <c r="C80" s="33">
        <v>1985</v>
      </c>
      <c r="D80" s="34">
        <v>3</v>
      </c>
      <c r="E80" s="34">
        <v>3</v>
      </c>
      <c r="F80" s="34">
        <v>36</v>
      </c>
      <c r="G80" s="27">
        <v>1791.4</v>
      </c>
      <c r="H80" s="27">
        <v>0</v>
      </c>
      <c r="I80" s="27">
        <v>148.5</v>
      </c>
      <c r="J80" s="35" t="s">
        <v>27</v>
      </c>
      <c r="K80" s="35" t="s">
        <v>27</v>
      </c>
      <c r="L80" s="35" t="s">
        <v>27</v>
      </c>
      <c r="M80" s="35" t="s">
        <v>28</v>
      </c>
      <c r="N80" s="35" t="s">
        <v>30</v>
      </c>
      <c r="O80" s="35" t="s">
        <v>30</v>
      </c>
      <c r="P80" s="35" t="s">
        <v>31</v>
      </c>
      <c r="Q80" s="35" t="s">
        <v>32</v>
      </c>
      <c r="R80" s="35" t="s">
        <v>33</v>
      </c>
      <c r="S80" s="35" t="s">
        <v>33</v>
      </c>
      <c r="T80" s="36">
        <v>1028.1300000000001</v>
      </c>
      <c r="U80" s="35">
        <v>677.1</v>
      </c>
      <c r="V80" s="35">
        <v>728</v>
      </c>
      <c r="W80" s="35">
        <v>1036</v>
      </c>
      <c r="X80" s="56">
        <v>1526.85</v>
      </c>
      <c r="Y80" s="66"/>
      <c r="Z80" s="67">
        <f t="shared" si="4"/>
        <v>1553.6</v>
      </c>
    </row>
    <row r="81" spans="1:26" s="5" customFormat="1" ht="51">
      <c r="A81" s="24">
        <f t="shared" si="3"/>
        <v>77</v>
      </c>
      <c r="B81" s="47" t="s">
        <v>128</v>
      </c>
      <c r="C81" s="40">
        <v>2014</v>
      </c>
      <c r="D81" s="40">
        <v>3</v>
      </c>
      <c r="E81" s="40">
        <v>3</v>
      </c>
      <c r="F81" s="40">
        <v>36</v>
      </c>
      <c r="G81" s="40">
        <v>1629.9</v>
      </c>
      <c r="H81" s="40">
        <v>0</v>
      </c>
      <c r="I81" s="40">
        <v>146.69999999999999</v>
      </c>
      <c r="J81" s="27" t="s">
        <v>27</v>
      </c>
      <c r="K81" s="27" t="s">
        <v>27</v>
      </c>
      <c r="L81" s="27" t="s">
        <v>27</v>
      </c>
      <c r="M81" s="27" t="s">
        <v>28</v>
      </c>
      <c r="N81" s="27" t="s">
        <v>30</v>
      </c>
      <c r="O81" s="27" t="s">
        <v>28</v>
      </c>
      <c r="P81" s="27" t="s">
        <v>126</v>
      </c>
      <c r="Q81" s="48" t="s">
        <v>127</v>
      </c>
      <c r="R81" s="27" t="s">
        <v>33</v>
      </c>
      <c r="S81" s="27" t="s">
        <v>33</v>
      </c>
      <c r="T81" s="44"/>
      <c r="U81" s="27">
        <v>0</v>
      </c>
      <c r="V81" s="42">
        <v>616.29999999999995</v>
      </c>
      <c r="W81" s="44"/>
      <c r="X81" s="57"/>
      <c r="Y81" s="68"/>
      <c r="Z81" s="69">
        <f t="shared" si="4"/>
        <v>763</v>
      </c>
    </row>
    <row r="82" spans="1:26" s="6" customFormat="1">
      <c r="A82" s="24">
        <f t="shared" si="3"/>
        <v>78</v>
      </c>
      <c r="B82" s="50" t="s">
        <v>131</v>
      </c>
      <c r="C82" s="49">
        <v>2017</v>
      </c>
      <c r="D82" s="49">
        <v>2</v>
      </c>
      <c r="E82" s="49">
        <v>2</v>
      </c>
      <c r="F82" s="49">
        <v>16</v>
      </c>
      <c r="G82" s="49">
        <v>691.9</v>
      </c>
      <c r="H82" s="49">
        <v>0</v>
      </c>
      <c r="I82" s="49">
        <v>110</v>
      </c>
      <c r="J82" s="49" t="s">
        <v>27</v>
      </c>
      <c r="K82" s="49" t="s">
        <v>27</v>
      </c>
      <c r="L82" s="49" t="s">
        <v>27</v>
      </c>
      <c r="M82" s="49" t="s">
        <v>28</v>
      </c>
      <c r="N82" s="49" t="s">
        <v>30</v>
      </c>
      <c r="O82" s="49" t="s">
        <v>28</v>
      </c>
      <c r="P82" s="49"/>
      <c r="Q82" s="49"/>
      <c r="R82" s="49"/>
      <c r="S82" s="49"/>
      <c r="T82" s="49"/>
      <c r="U82" s="49">
        <v>0</v>
      </c>
      <c r="V82" s="49">
        <v>496</v>
      </c>
      <c r="W82" s="49"/>
      <c r="X82" s="60"/>
      <c r="Y82" s="68"/>
      <c r="Z82" s="68">
        <f t="shared" si="4"/>
        <v>606</v>
      </c>
    </row>
    <row r="83" spans="1:26" s="5" customFormat="1">
      <c r="A83" s="24">
        <f t="shared" si="3"/>
        <v>79</v>
      </c>
      <c r="B83" s="44" t="s">
        <v>124</v>
      </c>
      <c r="C83" s="42">
        <v>1948</v>
      </c>
      <c r="D83" s="45">
        <v>2</v>
      </c>
      <c r="E83" s="40">
        <v>1</v>
      </c>
      <c r="F83" s="40">
        <v>14</v>
      </c>
      <c r="G83" s="40">
        <v>324.8</v>
      </c>
      <c r="H83" s="27">
        <v>0</v>
      </c>
      <c r="I83" s="40">
        <v>115.6</v>
      </c>
      <c r="J83" s="27" t="s">
        <v>33</v>
      </c>
      <c r="K83" s="27" t="s">
        <v>27</v>
      </c>
      <c r="L83" s="27" t="s">
        <v>27</v>
      </c>
      <c r="M83" s="40" t="s">
        <v>33</v>
      </c>
      <c r="N83" s="27" t="s">
        <v>29</v>
      </c>
      <c r="O83" s="44" t="s">
        <v>63</v>
      </c>
      <c r="P83" s="27" t="s">
        <v>31</v>
      </c>
      <c r="Q83" s="27" t="s">
        <v>32</v>
      </c>
      <c r="R83" s="27" t="s">
        <v>33</v>
      </c>
      <c r="S83" s="27" t="s">
        <v>33</v>
      </c>
      <c r="T83" s="46">
        <v>367.4</v>
      </c>
      <c r="U83" s="40">
        <v>0</v>
      </c>
      <c r="V83" s="40">
        <v>250</v>
      </c>
      <c r="W83" s="40">
        <v>386</v>
      </c>
      <c r="X83" s="63">
        <v>488.4</v>
      </c>
      <c r="Y83" s="68"/>
      <c r="Z83" s="69">
        <f t="shared" si="4"/>
        <v>365.6</v>
      </c>
    </row>
    <row r="84" spans="1:26" s="5" customFormat="1">
      <c r="A84" s="24">
        <f t="shared" si="3"/>
        <v>80</v>
      </c>
      <c r="B84" s="25" t="s">
        <v>26</v>
      </c>
      <c r="C84" s="24">
        <v>1988</v>
      </c>
      <c r="D84" s="26">
        <v>2</v>
      </c>
      <c r="E84" s="26">
        <v>1</v>
      </c>
      <c r="F84" s="26">
        <v>8</v>
      </c>
      <c r="G84" s="27">
        <v>362.4</v>
      </c>
      <c r="H84" s="27">
        <v>0</v>
      </c>
      <c r="I84" s="27">
        <v>31.1</v>
      </c>
      <c r="J84" s="28" t="s">
        <v>27</v>
      </c>
      <c r="K84" s="28" t="s">
        <v>27</v>
      </c>
      <c r="L84" s="28" t="s">
        <v>27</v>
      </c>
      <c r="M84" s="28" t="s">
        <v>28</v>
      </c>
      <c r="N84" s="28" t="s">
        <v>29</v>
      </c>
      <c r="O84" s="28" t="s">
        <v>30</v>
      </c>
      <c r="P84" s="28" t="s">
        <v>31</v>
      </c>
      <c r="Q84" s="28" t="s">
        <v>32</v>
      </c>
      <c r="R84" s="28" t="s">
        <v>33</v>
      </c>
      <c r="S84" s="28" t="s">
        <v>33</v>
      </c>
      <c r="T84" s="29">
        <v>373.84</v>
      </c>
      <c r="U84" s="28">
        <v>239.4</v>
      </c>
      <c r="V84" s="28">
        <v>295</v>
      </c>
      <c r="W84" s="28">
        <v>383.6</v>
      </c>
      <c r="X84" s="58">
        <v>552.70000000000005</v>
      </c>
      <c r="Y84" s="70"/>
      <c r="Z84" s="71">
        <f t="shared" si="4"/>
        <v>565.5</v>
      </c>
    </row>
    <row r="85" spans="1:26" s="5" customFormat="1">
      <c r="A85" s="24">
        <f t="shared" si="3"/>
        <v>81</v>
      </c>
      <c r="B85" s="25" t="s">
        <v>34</v>
      </c>
      <c r="C85" s="24">
        <v>1980</v>
      </c>
      <c r="D85" s="26">
        <v>2</v>
      </c>
      <c r="E85" s="26">
        <v>1</v>
      </c>
      <c r="F85" s="26">
        <v>8</v>
      </c>
      <c r="G85" s="27">
        <v>384.9</v>
      </c>
      <c r="H85" s="27">
        <v>0</v>
      </c>
      <c r="I85" s="27">
        <v>26.2</v>
      </c>
      <c r="J85" s="28" t="s">
        <v>27</v>
      </c>
      <c r="K85" s="28" t="s">
        <v>27</v>
      </c>
      <c r="L85" s="28" t="s">
        <v>27</v>
      </c>
      <c r="M85" s="28" t="s">
        <v>28</v>
      </c>
      <c r="N85" s="28" t="s">
        <v>29</v>
      </c>
      <c r="O85" s="28" t="s">
        <v>30</v>
      </c>
      <c r="P85" s="28" t="s">
        <v>31</v>
      </c>
      <c r="Q85" s="28" t="s">
        <v>32</v>
      </c>
      <c r="R85" s="28" t="s">
        <v>33</v>
      </c>
      <c r="S85" s="28" t="s">
        <v>33</v>
      </c>
      <c r="T85" s="29">
        <v>334.08</v>
      </c>
      <c r="U85" s="28">
        <v>188.6</v>
      </c>
      <c r="V85" s="28">
        <v>260.8</v>
      </c>
      <c r="W85" s="28">
        <v>339</v>
      </c>
      <c r="X85" s="58">
        <v>399.6</v>
      </c>
      <c r="Y85" s="70"/>
      <c r="Z85" s="71">
        <f t="shared" si="4"/>
        <v>475.6</v>
      </c>
    </row>
    <row r="86" spans="1:26" s="5" customFormat="1">
      <c r="A86" s="24">
        <f t="shared" si="3"/>
        <v>82</v>
      </c>
      <c r="B86" s="25" t="s">
        <v>110</v>
      </c>
      <c r="C86" s="24">
        <v>1982</v>
      </c>
      <c r="D86" s="26">
        <v>2</v>
      </c>
      <c r="E86" s="26">
        <v>1</v>
      </c>
      <c r="F86" s="26">
        <v>8</v>
      </c>
      <c r="G86" s="27">
        <v>363</v>
      </c>
      <c r="H86" s="27">
        <v>0</v>
      </c>
      <c r="I86" s="27">
        <v>33.6</v>
      </c>
      <c r="J86" s="28" t="s">
        <v>27</v>
      </c>
      <c r="K86" s="28" t="s">
        <v>27</v>
      </c>
      <c r="L86" s="28" t="s">
        <v>27</v>
      </c>
      <c r="M86" s="28" t="s">
        <v>28</v>
      </c>
      <c r="N86" s="28" t="s">
        <v>30</v>
      </c>
      <c r="O86" s="28" t="s">
        <v>28</v>
      </c>
      <c r="P86" s="28" t="s">
        <v>31</v>
      </c>
      <c r="Q86" s="28" t="s">
        <v>32</v>
      </c>
      <c r="R86" s="28" t="s">
        <v>33</v>
      </c>
      <c r="S86" s="28" t="s">
        <v>33</v>
      </c>
      <c r="T86" s="29">
        <v>373.62</v>
      </c>
      <c r="U86" s="28">
        <v>144.1</v>
      </c>
      <c r="V86" s="28">
        <v>222.3</v>
      </c>
      <c r="W86" s="28">
        <v>399.2</v>
      </c>
      <c r="X86" s="58">
        <v>776</v>
      </c>
      <c r="Y86" s="70"/>
      <c r="Z86" s="71">
        <f t="shared" si="4"/>
        <v>400</v>
      </c>
    </row>
    <row r="87" spans="1:26" s="5" customFormat="1">
      <c r="A87" s="24">
        <f t="shared" si="3"/>
        <v>83</v>
      </c>
      <c r="B87" s="25" t="s">
        <v>111</v>
      </c>
      <c r="C87" s="24">
        <v>1987</v>
      </c>
      <c r="D87" s="26">
        <v>3</v>
      </c>
      <c r="E87" s="26">
        <v>1</v>
      </c>
      <c r="F87" s="26">
        <v>24</v>
      </c>
      <c r="G87" s="27">
        <v>968.3</v>
      </c>
      <c r="H87" s="27">
        <v>0</v>
      </c>
      <c r="I87" s="27">
        <v>416</v>
      </c>
      <c r="J87" s="28" t="s">
        <v>33</v>
      </c>
      <c r="K87" s="28" t="s">
        <v>27</v>
      </c>
      <c r="L87" s="28" t="s">
        <v>27</v>
      </c>
      <c r="M87" s="28" t="s">
        <v>28</v>
      </c>
      <c r="N87" s="28" t="s">
        <v>30</v>
      </c>
      <c r="O87" s="28" t="s">
        <v>30</v>
      </c>
      <c r="P87" s="28" t="s">
        <v>31</v>
      </c>
      <c r="Q87" s="28" t="s">
        <v>32</v>
      </c>
      <c r="R87" s="28" t="s">
        <v>33</v>
      </c>
      <c r="S87" s="28" t="s">
        <v>33</v>
      </c>
      <c r="T87" s="29">
        <v>731.49</v>
      </c>
      <c r="U87" s="28">
        <v>505.5</v>
      </c>
      <c r="V87" s="28">
        <v>550.5</v>
      </c>
      <c r="W87" s="28">
        <v>787</v>
      </c>
      <c r="X87" s="58">
        <v>1010</v>
      </c>
      <c r="Y87" s="70"/>
      <c r="Z87" s="71">
        <f t="shared" si="4"/>
        <v>1472</v>
      </c>
    </row>
    <row r="88" spans="1:26" s="5" customFormat="1">
      <c r="A88" s="24">
        <f t="shared" si="3"/>
        <v>84</v>
      </c>
      <c r="B88" s="25" t="s">
        <v>104</v>
      </c>
      <c r="C88" s="24">
        <v>1973</v>
      </c>
      <c r="D88" s="26">
        <v>2</v>
      </c>
      <c r="E88" s="26">
        <v>3</v>
      </c>
      <c r="F88" s="26">
        <v>22</v>
      </c>
      <c r="G88" s="27">
        <v>871.3</v>
      </c>
      <c r="H88" s="27">
        <v>0</v>
      </c>
      <c r="I88" s="27">
        <v>86.5</v>
      </c>
      <c r="J88" s="28" t="s">
        <v>27</v>
      </c>
      <c r="K88" s="28" t="s">
        <v>27</v>
      </c>
      <c r="L88" s="28" t="s">
        <v>27</v>
      </c>
      <c r="M88" s="28" t="s">
        <v>28</v>
      </c>
      <c r="N88" s="28" t="s">
        <v>30</v>
      </c>
      <c r="O88" s="28" t="s">
        <v>30</v>
      </c>
      <c r="P88" s="28" t="s">
        <v>31</v>
      </c>
      <c r="Q88" s="28" t="s">
        <v>32</v>
      </c>
      <c r="R88" s="28" t="s">
        <v>33</v>
      </c>
      <c r="S88" s="28" t="s">
        <v>33</v>
      </c>
      <c r="T88" s="29">
        <v>767.72</v>
      </c>
      <c r="U88" s="28">
        <v>511.5</v>
      </c>
      <c r="V88" s="28">
        <v>568.4</v>
      </c>
      <c r="W88" s="28">
        <v>673.5</v>
      </c>
      <c r="X88" s="58">
        <v>632.6</v>
      </c>
      <c r="Y88" s="70"/>
      <c r="Z88" s="71">
        <f t="shared" si="4"/>
        <v>1166.4000000000001</v>
      </c>
    </row>
    <row r="89" spans="1:26" s="5" customFormat="1">
      <c r="A89" s="24">
        <f t="shared" si="3"/>
        <v>85</v>
      </c>
      <c r="B89" s="25" t="s">
        <v>105</v>
      </c>
      <c r="C89" s="24">
        <v>1967</v>
      </c>
      <c r="D89" s="26">
        <v>2</v>
      </c>
      <c r="E89" s="26">
        <v>3</v>
      </c>
      <c r="F89" s="26">
        <v>16</v>
      </c>
      <c r="G89" s="27">
        <v>743.7</v>
      </c>
      <c r="H89" s="27">
        <v>0</v>
      </c>
      <c r="I89" s="27">
        <v>77</v>
      </c>
      <c r="J89" s="28" t="s">
        <v>27</v>
      </c>
      <c r="K89" s="28" t="s">
        <v>27</v>
      </c>
      <c r="L89" s="28" t="s">
        <v>27</v>
      </c>
      <c r="M89" s="28" t="s">
        <v>28</v>
      </c>
      <c r="N89" s="28" t="s">
        <v>30</v>
      </c>
      <c r="O89" s="28" t="s">
        <v>30</v>
      </c>
      <c r="P89" s="28" t="s">
        <v>48</v>
      </c>
      <c r="Q89" s="28" t="s">
        <v>32</v>
      </c>
      <c r="R89" s="28" t="s">
        <v>33</v>
      </c>
      <c r="S89" s="28" t="s">
        <v>33</v>
      </c>
      <c r="T89" s="29">
        <v>656.46</v>
      </c>
      <c r="U89" s="28">
        <v>78.5</v>
      </c>
      <c r="V89" s="28">
        <v>479.5</v>
      </c>
      <c r="W89" s="28">
        <v>581.5</v>
      </c>
      <c r="X89" s="58">
        <v>667.2</v>
      </c>
      <c r="Y89" s="70"/>
      <c r="Z89" s="71">
        <f t="shared" si="4"/>
        <v>635</v>
      </c>
    </row>
    <row r="90" spans="1:26" s="5" customFormat="1">
      <c r="A90" s="24">
        <f t="shared" si="3"/>
        <v>86</v>
      </c>
      <c r="B90" s="25" t="s">
        <v>106</v>
      </c>
      <c r="C90" s="24">
        <v>1969</v>
      </c>
      <c r="D90" s="26">
        <v>2</v>
      </c>
      <c r="E90" s="26">
        <v>3</v>
      </c>
      <c r="F90" s="26">
        <v>22</v>
      </c>
      <c r="G90" s="27">
        <v>846.3</v>
      </c>
      <c r="H90" s="27">
        <v>0</v>
      </c>
      <c r="I90" s="27">
        <v>87.6</v>
      </c>
      <c r="J90" s="28" t="s">
        <v>27</v>
      </c>
      <c r="K90" s="28" t="s">
        <v>27</v>
      </c>
      <c r="L90" s="28" t="s">
        <v>27</v>
      </c>
      <c r="M90" s="28" t="s">
        <v>28</v>
      </c>
      <c r="N90" s="28" t="s">
        <v>30</v>
      </c>
      <c r="O90" s="28" t="s">
        <v>30</v>
      </c>
      <c r="P90" s="28" t="s">
        <v>48</v>
      </c>
      <c r="Q90" s="28" t="s">
        <v>32</v>
      </c>
      <c r="R90" s="28" t="s">
        <v>33</v>
      </c>
      <c r="S90" s="28" t="s">
        <v>33</v>
      </c>
      <c r="T90" s="29">
        <v>739.03</v>
      </c>
      <c r="U90" s="28">
        <v>0</v>
      </c>
      <c r="V90" s="28">
        <v>544.4</v>
      </c>
      <c r="W90" s="28">
        <v>738</v>
      </c>
      <c r="X90" s="58">
        <v>637</v>
      </c>
      <c r="Y90" s="70"/>
      <c r="Z90" s="71">
        <f t="shared" si="4"/>
        <v>632</v>
      </c>
    </row>
    <row r="91" spans="1:26" s="5" customFormat="1">
      <c r="A91" s="24">
        <f t="shared" si="3"/>
        <v>87</v>
      </c>
      <c r="B91" s="25" t="s">
        <v>98</v>
      </c>
      <c r="C91" s="24">
        <v>1960</v>
      </c>
      <c r="D91" s="26">
        <v>2</v>
      </c>
      <c r="E91" s="26">
        <v>1</v>
      </c>
      <c r="F91" s="26">
        <v>26</v>
      </c>
      <c r="G91" s="27">
        <v>417</v>
      </c>
      <c r="H91" s="27">
        <v>116.5</v>
      </c>
      <c r="I91" s="27">
        <v>125.1</v>
      </c>
      <c r="J91" s="28" t="s">
        <v>33</v>
      </c>
      <c r="K91" s="28" t="s">
        <v>27</v>
      </c>
      <c r="L91" s="28" t="s">
        <v>27</v>
      </c>
      <c r="M91" s="28" t="s">
        <v>33</v>
      </c>
      <c r="N91" s="28" t="s">
        <v>29</v>
      </c>
      <c r="O91" s="28" t="s">
        <v>30</v>
      </c>
      <c r="P91" s="28" t="s">
        <v>31</v>
      </c>
      <c r="Q91" s="28" t="s">
        <v>32</v>
      </c>
      <c r="R91" s="28" t="s">
        <v>33</v>
      </c>
      <c r="S91" s="28" t="s">
        <v>33</v>
      </c>
      <c r="T91" s="29">
        <v>626.51</v>
      </c>
      <c r="U91" s="28">
        <v>0</v>
      </c>
      <c r="V91" s="28">
        <v>459.2</v>
      </c>
      <c r="W91" s="28">
        <v>695.1</v>
      </c>
      <c r="X91" s="58">
        <v>694.3</v>
      </c>
      <c r="Y91" s="70"/>
      <c r="Z91" s="71">
        <f t="shared" ref="Z91:Z96" si="5">I91+U91+V91</f>
        <v>584.29999999999995</v>
      </c>
    </row>
    <row r="92" spans="1:26" s="5" customFormat="1">
      <c r="A92" s="24">
        <f t="shared" si="3"/>
        <v>88</v>
      </c>
      <c r="B92" s="25" t="s">
        <v>99</v>
      </c>
      <c r="C92" s="24">
        <v>1960</v>
      </c>
      <c r="D92" s="26">
        <v>2</v>
      </c>
      <c r="E92" s="26">
        <v>1</v>
      </c>
      <c r="F92" s="26">
        <v>25</v>
      </c>
      <c r="G92" s="27">
        <v>602.29999999999995</v>
      </c>
      <c r="H92" s="27">
        <v>0</v>
      </c>
      <c r="I92" s="27">
        <v>196.1</v>
      </c>
      <c r="J92" s="28" t="s">
        <v>33</v>
      </c>
      <c r="K92" s="28" t="s">
        <v>27</v>
      </c>
      <c r="L92" s="28" t="s">
        <v>27</v>
      </c>
      <c r="M92" s="28" t="s">
        <v>33</v>
      </c>
      <c r="N92" s="28" t="s">
        <v>29</v>
      </c>
      <c r="O92" s="28" t="s">
        <v>30</v>
      </c>
      <c r="P92" s="28" t="s">
        <v>31</v>
      </c>
      <c r="Q92" s="28" t="s">
        <v>32</v>
      </c>
      <c r="R92" s="28" t="s">
        <v>33</v>
      </c>
      <c r="S92" s="28" t="s">
        <v>33</v>
      </c>
      <c r="T92" s="29">
        <v>639.86</v>
      </c>
      <c r="U92" s="28">
        <v>0</v>
      </c>
      <c r="V92" s="28">
        <v>471.4</v>
      </c>
      <c r="W92" s="28">
        <v>706.5</v>
      </c>
      <c r="X92" s="58">
        <v>646</v>
      </c>
      <c r="Y92" s="70"/>
      <c r="Z92" s="71">
        <f t="shared" si="5"/>
        <v>667.5</v>
      </c>
    </row>
    <row r="93" spans="1:26" s="5" customFormat="1">
      <c r="A93" s="24">
        <f t="shared" si="3"/>
        <v>89</v>
      </c>
      <c r="B93" s="25" t="s">
        <v>100</v>
      </c>
      <c r="C93" s="24">
        <v>1973</v>
      </c>
      <c r="D93" s="26">
        <v>5</v>
      </c>
      <c r="E93" s="26">
        <v>2</v>
      </c>
      <c r="F93" s="26">
        <v>40</v>
      </c>
      <c r="G93" s="27">
        <v>1780.5</v>
      </c>
      <c r="H93" s="27">
        <v>0</v>
      </c>
      <c r="I93" s="27">
        <v>126.2</v>
      </c>
      <c r="J93" s="28" t="s">
        <v>27</v>
      </c>
      <c r="K93" s="28" t="s">
        <v>27</v>
      </c>
      <c r="L93" s="28" t="s">
        <v>27</v>
      </c>
      <c r="M93" s="28" t="s">
        <v>28</v>
      </c>
      <c r="N93" s="28" t="s">
        <v>30</v>
      </c>
      <c r="O93" s="28" t="s">
        <v>30</v>
      </c>
      <c r="P93" s="28" t="s">
        <v>31</v>
      </c>
      <c r="Q93" s="28" t="s">
        <v>32</v>
      </c>
      <c r="R93" s="28" t="s">
        <v>33</v>
      </c>
      <c r="S93" s="28" t="s">
        <v>33</v>
      </c>
      <c r="T93" s="29">
        <v>600.79999999999995</v>
      </c>
      <c r="U93" s="28">
        <v>374.3</v>
      </c>
      <c r="V93" s="28">
        <v>437</v>
      </c>
      <c r="W93" s="28">
        <v>676</v>
      </c>
      <c r="X93" s="58">
        <v>1745.8</v>
      </c>
      <c r="Y93" s="70"/>
      <c r="Z93" s="71">
        <f t="shared" si="5"/>
        <v>937.5</v>
      </c>
    </row>
    <row r="94" spans="1:26" s="5" customFormat="1">
      <c r="A94" s="24">
        <f t="shared" si="3"/>
        <v>90</v>
      </c>
      <c r="B94" s="25" t="s">
        <v>101</v>
      </c>
      <c r="C94" s="24">
        <v>1968</v>
      </c>
      <c r="D94" s="26">
        <v>2</v>
      </c>
      <c r="E94" s="26">
        <v>2</v>
      </c>
      <c r="F94" s="26">
        <v>16</v>
      </c>
      <c r="G94" s="27">
        <v>618.1</v>
      </c>
      <c r="H94" s="27">
        <v>0</v>
      </c>
      <c r="I94" s="27">
        <v>47.8</v>
      </c>
      <c r="J94" s="28" t="s">
        <v>27</v>
      </c>
      <c r="K94" s="28" t="s">
        <v>27</v>
      </c>
      <c r="L94" s="28" t="s">
        <v>27</v>
      </c>
      <c r="M94" s="28" t="s">
        <v>28</v>
      </c>
      <c r="N94" s="28" t="s">
        <v>30</v>
      </c>
      <c r="O94" s="28" t="s">
        <v>30</v>
      </c>
      <c r="P94" s="28" t="s">
        <v>31</v>
      </c>
      <c r="Q94" s="28" t="s">
        <v>32</v>
      </c>
      <c r="R94" s="28" t="s">
        <v>33</v>
      </c>
      <c r="S94" s="28" t="s">
        <v>33</v>
      </c>
      <c r="T94" s="29">
        <v>528.79</v>
      </c>
      <c r="U94" s="28">
        <v>352.8</v>
      </c>
      <c r="V94" s="28">
        <v>380.2</v>
      </c>
      <c r="W94" s="28">
        <v>591.5</v>
      </c>
      <c r="X94" s="58">
        <v>821.9</v>
      </c>
      <c r="Y94" s="70"/>
      <c r="Z94" s="71">
        <f t="shared" si="5"/>
        <v>780.8</v>
      </c>
    </row>
    <row r="95" spans="1:26" s="5" customFormat="1">
      <c r="A95" s="24">
        <f t="shared" si="3"/>
        <v>91</v>
      </c>
      <c r="B95" s="25" t="s">
        <v>102</v>
      </c>
      <c r="C95" s="24">
        <v>1964</v>
      </c>
      <c r="D95" s="26">
        <v>2</v>
      </c>
      <c r="E95" s="26">
        <v>2</v>
      </c>
      <c r="F95" s="26">
        <v>16</v>
      </c>
      <c r="G95" s="27">
        <v>638.70000000000005</v>
      </c>
      <c r="H95" s="27">
        <v>0</v>
      </c>
      <c r="I95" s="27">
        <v>49.2</v>
      </c>
      <c r="J95" s="28" t="s">
        <v>27</v>
      </c>
      <c r="K95" s="28" t="s">
        <v>27</v>
      </c>
      <c r="L95" s="28" t="s">
        <v>27</v>
      </c>
      <c r="M95" s="28" t="s">
        <v>28</v>
      </c>
      <c r="N95" s="28" t="s">
        <v>30</v>
      </c>
      <c r="O95" s="28" t="s">
        <v>30</v>
      </c>
      <c r="P95" s="28" t="s">
        <v>31</v>
      </c>
      <c r="Q95" s="28" t="s">
        <v>32</v>
      </c>
      <c r="R95" s="28" t="s">
        <v>33</v>
      </c>
      <c r="S95" s="28" t="s">
        <v>33</v>
      </c>
      <c r="T95" s="29">
        <v>540.9</v>
      </c>
      <c r="U95" s="28">
        <v>20.2</v>
      </c>
      <c r="V95" s="28">
        <v>390.8</v>
      </c>
      <c r="W95" s="28">
        <v>596</v>
      </c>
      <c r="X95" s="58">
        <v>547.5</v>
      </c>
      <c r="Y95" s="70"/>
      <c r="Z95" s="71">
        <f t="shared" si="5"/>
        <v>460.20000000000005</v>
      </c>
    </row>
    <row r="96" spans="1:26" s="5" customFormat="1">
      <c r="A96" s="53">
        <f t="shared" si="3"/>
        <v>92</v>
      </c>
      <c r="B96" s="72" t="s">
        <v>103</v>
      </c>
      <c r="C96" s="53">
        <v>1966</v>
      </c>
      <c r="D96" s="73">
        <v>2</v>
      </c>
      <c r="E96" s="73">
        <v>2</v>
      </c>
      <c r="F96" s="73">
        <v>16</v>
      </c>
      <c r="G96" s="74">
        <v>639.70000000000005</v>
      </c>
      <c r="H96" s="74">
        <v>0</v>
      </c>
      <c r="I96" s="74">
        <v>49.2</v>
      </c>
      <c r="J96" s="75" t="s">
        <v>27</v>
      </c>
      <c r="K96" s="75" t="s">
        <v>27</v>
      </c>
      <c r="L96" s="75" t="s">
        <v>27</v>
      </c>
      <c r="M96" s="75" t="s">
        <v>28</v>
      </c>
      <c r="N96" s="75" t="s">
        <v>30</v>
      </c>
      <c r="O96" s="75" t="s">
        <v>30</v>
      </c>
      <c r="P96" s="75" t="s">
        <v>31</v>
      </c>
      <c r="Q96" s="75" t="s">
        <v>32</v>
      </c>
      <c r="R96" s="75" t="s">
        <v>33</v>
      </c>
      <c r="S96" s="75" t="s">
        <v>33</v>
      </c>
      <c r="T96" s="76">
        <v>542.83000000000004</v>
      </c>
      <c r="U96" s="75">
        <v>0</v>
      </c>
      <c r="V96" s="75">
        <v>392.4</v>
      </c>
      <c r="W96" s="75">
        <v>597.79999999999995</v>
      </c>
      <c r="X96" s="77">
        <v>662.6</v>
      </c>
      <c r="Y96" s="78"/>
      <c r="Z96" s="79">
        <f t="shared" si="5"/>
        <v>441.59999999999997</v>
      </c>
    </row>
    <row r="97" spans="1:26" s="1" customFormat="1">
      <c r="A97" s="64"/>
      <c r="B97" s="64"/>
      <c r="C97" s="64"/>
      <c r="D97" s="80"/>
      <c r="E97" s="81">
        <f>SUM(E5:E96)</f>
        <v>248</v>
      </c>
      <c r="F97" s="82">
        <f>SUM(F5:F96)</f>
        <v>2975</v>
      </c>
      <c r="G97" s="83">
        <f>SUM(G5:G96)</f>
        <v>127935.79999999999</v>
      </c>
      <c r="H97" s="83">
        <f>SUM(H5:H96)</f>
        <v>3401.6000000000004</v>
      </c>
      <c r="I97" s="83">
        <f>SUM(I5:I96)</f>
        <v>18080.8</v>
      </c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83">
        <f>SUM(U5:U96)</f>
        <v>31169.71999999999</v>
      </c>
      <c r="V97" s="84">
        <f>SUM(V5:V96)</f>
        <v>48427.650000000023</v>
      </c>
      <c r="W97" s="64"/>
      <c r="X97" s="64"/>
      <c r="Y97" s="64"/>
      <c r="Z97" s="83">
        <f>SUM(Z5:Z96)</f>
        <v>97678.170000000013</v>
      </c>
    </row>
    <row r="98" spans="1:26" s="1" customFormat="1">
      <c r="A98" s="64"/>
      <c r="B98" s="64"/>
      <c r="C98" s="64"/>
      <c r="D98" s="80"/>
      <c r="E98" s="80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80"/>
      <c r="W98" s="64"/>
      <c r="X98" s="64"/>
      <c r="Y98" s="64"/>
      <c r="Z98" s="64"/>
    </row>
    <row r="99" spans="1:26" s="1" customFormat="1">
      <c r="D99" s="2"/>
      <c r="E99" s="2"/>
      <c r="V99" s="2"/>
    </row>
    <row r="100" spans="1:26" s="1" customFormat="1">
      <c r="D100" s="2"/>
      <c r="E100" s="2"/>
      <c r="M100" s="51">
        <f>I97+U97+V97</f>
        <v>97678.170000000013</v>
      </c>
      <c r="V100" s="2"/>
    </row>
    <row r="101" spans="1:26" s="1" customFormat="1">
      <c r="D101" s="2"/>
      <c r="E101" s="2"/>
      <c r="V101" s="2"/>
    </row>
  </sheetData>
  <sheetProtection selectLockedCells="1" selectUnlockedCells="1"/>
  <autoFilter ref="A4:X96"/>
  <mergeCells count="1">
    <mergeCell ref="A1:X1"/>
  </mergeCells>
  <phoneticPr fontId="21" type="noConversion"/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30"/>
  <sheetViews>
    <sheetView view="pageBreakPreview" zoomScale="75" zoomScaleSheetLayoutView="100" workbookViewId="0">
      <pane xSplit="2" ySplit="4" topLeftCell="C56" activePane="bottomRight" state="frozen"/>
      <selection pane="topRight" activeCell="C1" sqref="C1"/>
      <selection pane="bottomLeft" activeCell="A5" sqref="A5"/>
      <selection pane="bottomRight" activeCell="A76" sqref="A76:IV76"/>
    </sheetView>
  </sheetViews>
  <sheetFormatPr defaultRowHeight="12.75"/>
  <cols>
    <col min="1" max="1" width="4.5" style="1" customWidth="1"/>
    <col min="2" max="2" width="29.5" style="1" customWidth="1"/>
    <col min="3" max="3" width="8.83203125" style="1" customWidth="1"/>
    <col min="4" max="4" width="7.5" style="2" customWidth="1"/>
    <col min="5" max="5" width="7.6640625" style="2" customWidth="1"/>
    <col min="6" max="6" width="6.6640625" style="1" customWidth="1"/>
    <col min="7" max="7" width="10.5" style="3" customWidth="1"/>
    <col min="8" max="8" width="8.6640625" style="4" customWidth="1"/>
    <col min="9" max="9" width="8.6640625" style="5" customWidth="1"/>
    <col min="10" max="10" width="7.83203125" style="1" customWidth="1"/>
    <col min="11" max="11" width="6.83203125" style="1" customWidth="1"/>
    <col min="12" max="12" width="7.83203125" style="1" customWidth="1"/>
    <col min="13" max="13" width="11.5" style="1" customWidth="1"/>
    <col min="14" max="14" width="11.33203125" style="1" customWidth="1"/>
    <col min="15" max="15" width="11" style="1" customWidth="1"/>
    <col min="16" max="16" width="18.1640625" style="6" customWidth="1"/>
    <col min="17" max="17" width="14.83203125" style="1" customWidth="1"/>
    <col min="18" max="18" width="7.5" style="1" customWidth="1"/>
    <col min="19" max="19" width="7.83203125" style="1" customWidth="1"/>
    <col min="20" max="20" width="10.5" style="1" customWidth="1"/>
    <col min="21" max="21" width="8.33203125" style="7" customWidth="1"/>
    <col min="22" max="22" width="9.6640625" style="8" customWidth="1"/>
    <col min="23" max="23" width="9" style="1" customWidth="1"/>
    <col min="24" max="24" width="9.83203125" style="1" customWidth="1"/>
    <col min="25" max="25" width="10.33203125" customWidth="1"/>
    <col min="26" max="26" width="12.1640625" customWidth="1"/>
  </cols>
  <sheetData>
    <row r="1" spans="1:26" s="9" customFormat="1" ht="46.5" customHeight="1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</row>
    <row r="2" spans="1:26" s="1" customFormat="1" ht="153.75" customHeight="1">
      <c r="A2" s="157" t="s">
        <v>1</v>
      </c>
      <c r="B2" s="157" t="s">
        <v>2</v>
      </c>
      <c r="C2" s="156" t="s">
        <v>3</v>
      </c>
      <c r="D2" s="156" t="s">
        <v>4</v>
      </c>
      <c r="E2" s="156" t="s">
        <v>5</v>
      </c>
      <c r="F2" s="156" t="s">
        <v>6</v>
      </c>
      <c r="G2" s="121" t="s">
        <v>7</v>
      </c>
      <c r="H2" s="121" t="s">
        <v>8</v>
      </c>
      <c r="I2" s="121" t="s">
        <v>9</v>
      </c>
      <c r="J2" s="156" t="s">
        <v>10</v>
      </c>
      <c r="K2" s="156" t="s">
        <v>11</v>
      </c>
      <c r="L2" s="156" t="s">
        <v>12</v>
      </c>
      <c r="M2" s="156" t="s">
        <v>13</v>
      </c>
      <c r="N2" s="156" t="s">
        <v>14</v>
      </c>
      <c r="O2" s="156" t="s">
        <v>15</v>
      </c>
      <c r="P2" s="15" t="s">
        <v>16</v>
      </c>
      <c r="Q2" s="156" t="s">
        <v>17</v>
      </c>
      <c r="R2" s="156" t="s">
        <v>18</v>
      </c>
      <c r="S2" s="156" t="s">
        <v>19</v>
      </c>
      <c r="T2" s="156" t="s">
        <v>20</v>
      </c>
      <c r="U2" s="16" t="s">
        <v>21</v>
      </c>
      <c r="V2" s="17" t="s">
        <v>22</v>
      </c>
      <c r="W2" s="156" t="s">
        <v>23</v>
      </c>
      <c r="X2" s="158" t="s">
        <v>24</v>
      </c>
      <c r="Y2" s="101"/>
      <c r="Z2" s="159" t="s">
        <v>25</v>
      </c>
    </row>
    <row r="3" spans="1:26" s="1" customFormat="1" ht="15.75" customHeight="1">
      <c r="A3" s="157">
        <v>1</v>
      </c>
      <c r="B3" s="157">
        <v>2</v>
      </c>
      <c r="C3" s="157">
        <v>3</v>
      </c>
      <c r="D3" s="157">
        <v>4</v>
      </c>
      <c r="E3" s="157">
        <v>5</v>
      </c>
      <c r="F3" s="157">
        <v>6</v>
      </c>
      <c r="G3" s="122">
        <v>7</v>
      </c>
      <c r="H3" s="122">
        <v>8</v>
      </c>
      <c r="I3" s="122">
        <v>9</v>
      </c>
      <c r="J3" s="157">
        <v>10</v>
      </c>
      <c r="K3" s="157">
        <v>11</v>
      </c>
      <c r="L3" s="157">
        <v>12</v>
      </c>
      <c r="M3" s="157">
        <v>13</v>
      </c>
      <c r="N3" s="157">
        <v>14</v>
      </c>
      <c r="O3" s="157">
        <v>15</v>
      </c>
      <c r="P3" s="21">
        <v>16</v>
      </c>
      <c r="Q3" s="157">
        <v>17</v>
      </c>
      <c r="R3" s="157">
        <v>18</v>
      </c>
      <c r="S3" s="157">
        <v>19</v>
      </c>
      <c r="T3" s="157">
        <v>20</v>
      </c>
      <c r="U3" s="22">
        <v>21</v>
      </c>
      <c r="V3" s="23">
        <v>22</v>
      </c>
      <c r="W3" s="157">
        <v>23</v>
      </c>
      <c r="X3" s="160">
        <v>24</v>
      </c>
      <c r="Y3" s="101"/>
      <c r="Z3" s="101"/>
    </row>
    <row r="4" spans="1:26" s="1" customFormat="1" ht="15.75" customHeight="1">
      <c r="A4" s="157"/>
      <c r="B4" s="157"/>
      <c r="C4" s="157"/>
      <c r="D4" s="157"/>
      <c r="E4" s="157"/>
      <c r="F4" s="157"/>
      <c r="G4" s="122"/>
      <c r="H4" s="122"/>
      <c r="I4" s="122"/>
      <c r="J4" s="157"/>
      <c r="K4" s="157"/>
      <c r="L4" s="157"/>
      <c r="M4" s="157"/>
      <c r="N4" s="157"/>
      <c r="O4" s="157"/>
      <c r="P4" s="21"/>
      <c r="Q4" s="157"/>
      <c r="R4" s="157"/>
      <c r="S4" s="157"/>
      <c r="T4" s="157"/>
      <c r="U4" s="22"/>
      <c r="V4" s="23"/>
      <c r="W4" s="157"/>
      <c r="X4" s="160"/>
      <c r="Y4" s="101"/>
      <c r="Z4" s="101"/>
    </row>
    <row r="5" spans="1:26" s="103" customFormat="1">
      <c r="A5" s="95">
        <v>1</v>
      </c>
      <c r="B5" s="96" t="s">
        <v>61</v>
      </c>
      <c r="C5" s="95">
        <v>1970</v>
      </c>
      <c r="D5" s="97">
        <v>3</v>
      </c>
      <c r="E5" s="97">
        <v>2</v>
      </c>
      <c r="F5" s="97">
        <v>16</v>
      </c>
      <c r="G5" s="123">
        <v>760</v>
      </c>
      <c r="H5" s="123">
        <v>291.5</v>
      </c>
      <c r="I5" s="123">
        <v>83.3</v>
      </c>
      <c r="J5" s="98" t="s">
        <v>27</v>
      </c>
      <c r="K5" s="98" t="s">
        <v>27</v>
      </c>
      <c r="L5" s="98" t="s">
        <v>27</v>
      </c>
      <c r="M5" s="98" t="s">
        <v>28</v>
      </c>
      <c r="N5" s="98" t="s">
        <v>30</v>
      </c>
      <c r="O5" s="98" t="s">
        <v>30</v>
      </c>
      <c r="P5" s="123" t="s">
        <v>31</v>
      </c>
      <c r="Q5" s="98" t="s">
        <v>32</v>
      </c>
      <c r="R5" s="98" t="s">
        <v>33</v>
      </c>
      <c r="S5" s="98" t="s">
        <v>33</v>
      </c>
      <c r="T5" s="99">
        <v>615.28</v>
      </c>
      <c r="U5" s="145">
        <v>0</v>
      </c>
      <c r="V5" s="150">
        <v>425.7</v>
      </c>
      <c r="W5" s="98">
        <v>602</v>
      </c>
      <c r="X5" s="100">
        <v>1015</v>
      </c>
      <c r="Y5" s="101"/>
      <c r="Z5" s="102">
        <f t="shared" ref="Z5:Z24" si="0">I5+U5+V5</f>
        <v>509</v>
      </c>
    </row>
    <row r="6" spans="1:26" s="103" customFormat="1">
      <c r="A6" s="95">
        <f t="shared" ref="A6:A69" si="1">A5+1</f>
        <v>2</v>
      </c>
      <c r="B6" s="96" t="s">
        <v>62</v>
      </c>
      <c r="C6" s="95">
        <v>1961</v>
      </c>
      <c r="D6" s="97">
        <v>2</v>
      </c>
      <c r="E6" s="97">
        <v>2</v>
      </c>
      <c r="F6" s="97">
        <v>35</v>
      </c>
      <c r="G6" s="123">
        <v>580.70000000000005</v>
      </c>
      <c r="H6" s="123">
        <v>0</v>
      </c>
      <c r="I6" s="123">
        <v>268.60000000000002</v>
      </c>
      <c r="J6" s="98" t="s">
        <v>33</v>
      </c>
      <c r="K6" s="98" t="s">
        <v>27</v>
      </c>
      <c r="L6" s="98" t="s">
        <v>27</v>
      </c>
      <c r="M6" s="96" t="s">
        <v>63</v>
      </c>
      <c r="N6" s="98" t="s">
        <v>30</v>
      </c>
      <c r="O6" s="98" t="s">
        <v>30</v>
      </c>
      <c r="P6" s="123" t="s">
        <v>48</v>
      </c>
      <c r="Q6" s="98" t="s">
        <v>32</v>
      </c>
      <c r="R6" s="98" t="s">
        <v>33</v>
      </c>
      <c r="S6" s="98" t="s">
        <v>33</v>
      </c>
      <c r="T6" s="99">
        <v>645.62</v>
      </c>
      <c r="U6" s="145">
        <v>0</v>
      </c>
      <c r="V6" s="150">
        <v>440</v>
      </c>
      <c r="W6" s="98">
        <v>710</v>
      </c>
      <c r="X6" s="100">
        <v>652.20000000000005</v>
      </c>
      <c r="Y6" s="101"/>
      <c r="Z6" s="102">
        <f t="shared" si="0"/>
        <v>708.6</v>
      </c>
    </row>
    <row r="7" spans="1:26" s="103" customFormat="1">
      <c r="A7" s="95">
        <f t="shared" si="1"/>
        <v>3</v>
      </c>
      <c r="B7" s="96" t="s">
        <v>64</v>
      </c>
      <c r="C7" s="95">
        <v>1961</v>
      </c>
      <c r="D7" s="97">
        <v>2</v>
      </c>
      <c r="E7" s="97">
        <v>2</v>
      </c>
      <c r="F7" s="97">
        <v>16</v>
      </c>
      <c r="G7" s="123">
        <v>635.29999999999995</v>
      </c>
      <c r="H7" s="123">
        <v>0</v>
      </c>
      <c r="I7" s="123">
        <v>51</v>
      </c>
      <c r="J7" s="98" t="s">
        <v>27</v>
      </c>
      <c r="K7" s="98" t="s">
        <v>27</v>
      </c>
      <c r="L7" s="98" t="s">
        <v>27</v>
      </c>
      <c r="M7" s="98" t="s">
        <v>28</v>
      </c>
      <c r="N7" s="98" t="s">
        <v>30</v>
      </c>
      <c r="O7" s="98" t="s">
        <v>30</v>
      </c>
      <c r="P7" s="123" t="s">
        <v>31</v>
      </c>
      <c r="Q7" s="98" t="s">
        <v>32</v>
      </c>
      <c r="R7" s="98" t="s">
        <v>33</v>
      </c>
      <c r="S7" s="98" t="s">
        <v>33</v>
      </c>
      <c r="T7" s="99">
        <v>534.87</v>
      </c>
      <c r="U7" s="145">
        <v>0</v>
      </c>
      <c r="V7" s="150">
        <v>352</v>
      </c>
      <c r="W7" s="98">
        <v>582.29999999999995</v>
      </c>
      <c r="X7" s="100">
        <v>564</v>
      </c>
      <c r="Y7" s="101"/>
      <c r="Z7" s="102">
        <f t="shared" si="0"/>
        <v>403</v>
      </c>
    </row>
    <row r="8" spans="1:26" s="103" customFormat="1">
      <c r="A8" s="95">
        <f t="shared" si="1"/>
        <v>4</v>
      </c>
      <c r="B8" s="96" t="s">
        <v>65</v>
      </c>
      <c r="C8" s="95">
        <v>1961</v>
      </c>
      <c r="D8" s="97">
        <v>2</v>
      </c>
      <c r="E8" s="97">
        <v>2</v>
      </c>
      <c r="F8" s="97">
        <v>42</v>
      </c>
      <c r="G8" s="123">
        <v>542.6</v>
      </c>
      <c r="H8" s="123">
        <v>15</v>
      </c>
      <c r="I8" s="123">
        <v>278.3</v>
      </c>
      <c r="J8" s="98" t="s">
        <v>33</v>
      </c>
      <c r="K8" s="98" t="s">
        <v>27</v>
      </c>
      <c r="L8" s="98" t="s">
        <v>27</v>
      </c>
      <c r="M8" s="96" t="s">
        <v>63</v>
      </c>
      <c r="N8" s="98" t="s">
        <v>30</v>
      </c>
      <c r="O8" s="98" t="s">
        <v>30</v>
      </c>
      <c r="P8" s="123" t="s">
        <v>31</v>
      </c>
      <c r="Q8" s="98" t="s">
        <v>32</v>
      </c>
      <c r="R8" s="98" t="s">
        <v>33</v>
      </c>
      <c r="S8" s="98" t="s">
        <v>33</v>
      </c>
      <c r="T8" s="99">
        <v>643.4</v>
      </c>
      <c r="U8" s="145">
        <v>420.7</v>
      </c>
      <c r="V8" s="150">
        <v>470.9</v>
      </c>
      <c r="W8" s="98">
        <v>655.20000000000005</v>
      </c>
      <c r="X8" s="100">
        <v>650.4</v>
      </c>
      <c r="Y8" s="101"/>
      <c r="Z8" s="102">
        <f t="shared" si="0"/>
        <v>1169.9000000000001</v>
      </c>
    </row>
    <row r="9" spans="1:26" s="103" customFormat="1">
      <c r="A9" s="95">
        <f t="shared" si="1"/>
        <v>5</v>
      </c>
      <c r="B9" s="96" t="s">
        <v>60</v>
      </c>
      <c r="C9" s="95">
        <v>1961</v>
      </c>
      <c r="D9" s="97">
        <v>2</v>
      </c>
      <c r="E9" s="97">
        <v>2</v>
      </c>
      <c r="F9" s="97">
        <v>16</v>
      </c>
      <c r="G9" s="123">
        <v>642.9</v>
      </c>
      <c r="H9" s="123">
        <v>0</v>
      </c>
      <c r="I9" s="123">
        <v>49.7</v>
      </c>
      <c r="J9" s="98" t="s">
        <v>27</v>
      </c>
      <c r="K9" s="98" t="s">
        <v>27</v>
      </c>
      <c r="L9" s="98" t="s">
        <v>27</v>
      </c>
      <c r="M9" s="98" t="s">
        <v>28</v>
      </c>
      <c r="N9" s="98" t="s">
        <v>30</v>
      </c>
      <c r="O9" s="98" t="s">
        <v>30</v>
      </c>
      <c r="P9" s="123" t="s">
        <v>48</v>
      </c>
      <c r="Q9" s="98" t="s">
        <v>32</v>
      </c>
      <c r="R9" s="98" t="s">
        <v>33</v>
      </c>
      <c r="S9" s="98" t="s">
        <v>33</v>
      </c>
      <c r="T9" s="99">
        <v>529.01</v>
      </c>
      <c r="U9" s="145">
        <v>0</v>
      </c>
      <c r="V9" s="150">
        <v>363</v>
      </c>
      <c r="W9" s="98">
        <v>575.4</v>
      </c>
      <c r="X9" s="100">
        <v>652.20000000000005</v>
      </c>
      <c r="Y9" s="101"/>
      <c r="Z9" s="102">
        <f t="shared" si="0"/>
        <v>412.7</v>
      </c>
    </row>
    <row r="10" spans="1:26" s="103" customFormat="1">
      <c r="A10" s="95">
        <f t="shared" si="1"/>
        <v>6</v>
      </c>
      <c r="B10" s="104" t="s">
        <v>68</v>
      </c>
      <c r="C10" s="95">
        <v>1970</v>
      </c>
      <c r="D10" s="97">
        <v>2</v>
      </c>
      <c r="E10" s="97">
        <v>2</v>
      </c>
      <c r="F10" s="97">
        <v>16</v>
      </c>
      <c r="G10" s="123">
        <v>628.5</v>
      </c>
      <c r="H10" s="123">
        <v>0</v>
      </c>
      <c r="I10" s="123">
        <v>49.4</v>
      </c>
      <c r="J10" s="98" t="s">
        <v>27</v>
      </c>
      <c r="K10" s="98" t="s">
        <v>27</v>
      </c>
      <c r="L10" s="98" t="s">
        <v>27</v>
      </c>
      <c r="M10" s="98" t="s">
        <v>28</v>
      </c>
      <c r="N10" s="98" t="s">
        <v>30</v>
      </c>
      <c r="O10" s="98" t="s">
        <v>30</v>
      </c>
      <c r="P10" s="123" t="s">
        <v>31</v>
      </c>
      <c r="Q10" s="98" t="s">
        <v>32</v>
      </c>
      <c r="R10" s="98" t="s">
        <v>33</v>
      </c>
      <c r="S10" s="98" t="s">
        <v>33</v>
      </c>
      <c r="T10" s="99">
        <v>539.79999999999995</v>
      </c>
      <c r="U10" s="145">
        <v>0</v>
      </c>
      <c r="V10" s="150">
        <v>389.8</v>
      </c>
      <c r="W10" s="98">
        <v>588.5</v>
      </c>
      <c r="X10" s="100">
        <v>651.4</v>
      </c>
      <c r="Y10" s="101"/>
      <c r="Z10" s="102">
        <f t="shared" si="0"/>
        <v>439.2</v>
      </c>
    </row>
    <row r="11" spans="1:26" s="103" customFormat="1">
      <c r="A11" s="95">
        <f t="shared" si="1"/>
        <v>7</v>
      </c>
      <c r="B11" s="104" t="s">
        <v>67</v>
      </c>
      <c r="C11" s="95">
        <v>1964</v>
      </c>
      <c r="D11" s="97">
        <v>2</v>
      </c>
      <c r="E11" s="97">
        <v>2</v>
      </c>
      <c r="F11" s="97">
        <v>16</v>
      </c>
      <c r="G11" s="123">
        <v>631.79999999999995</v>
      </c>
      <c r="H11" s="123">
        <v>0</v>
      </c>
      <c r="I11" s="123">
        <v>52.4</v>
      </c>
      <c r="J11" s="98" t="s">
        <v>27</v>
      </c>
      <c r="K11" s="98" t="s">
        <v>27</v>
      </c>
      <c r="L11" s="98" t="s">
        <v>27</v>
      </c>
      <c r="M11" s="98" t="s">
        <v>28</v>
      </c>
      <c r="N11" s="98" t="s">
        <v>30</v>
      </c>
      <c r="O11" s="98" t="s">
        <v>30</v>
      </c>
      <c r="P11" s="123" t="s">
        <v>31</v>
      </c>
      <c r="Q11" s="98" t="s">
        <v>32</v>
      </c>
      <c r="R11" s="98" t="s">
        <v>33</v>
      </c>
      <c r="S11" s="98" t="s">
        <v>33</v>
      </c>
      <c r="T11" s="99">
        <v>545.66</v>
      </c>
      <c r="U11" s="145">
        <v>0</v>
      </c>
      <c r="V11" s="150">
        <v>395.3</v>
      </c>
      <c r="W11" s="98">
        <v>596.6</v>
      </c>
      <c r="X11" s="100">
        <v>695.3</v>
      </c>
      <c r="Y11" s="101"/>
      <c r="Z11" s="102">
        <f t="shared" si="0"/>
        <v>447.7</v>
      </c>
    </row>
    <row r="12" spans="1:26" s="103" customFormat="1">
      <c r="A12" s="95">
        <f t="shared" si="1"/>
        <v>8</v>
      </c>
      <c r="B12" s="96" t="s">
        <v>66</v>
      </c>
      <c r="C12" s="95">
        <v>1962</v>
      </c>
      <c r="D12" s="97">
        <v>2</v>
      </c>
      <c r="E12" s="97">
        <v>2</v>
      </c>
      <c r="F12" s="97">
        <v>16</v>
      </c>
      <c r="G12" s="123">
        <v>616.6</v>
      </c>
      <c r="H12" s="123">
        <v>0</v>
      </c>
      <c r="I12" s="123">
        <v>48.3</v>
      </c>
      <c r="J12" s="98" t="s">
        <v>27</v>
      </c>
      <c r="K12" s="98" t="s">
        <v>27</v>
      </c>
      <c r="L12" s="98" t="s">
        <v>27</v>
      </c>
      <c r="M12" s="98" t="s">
        <v>28</v>
      </c>
      <c r="N12" s="98" t="s">
        <v>30</v>
      </c>
      <c r="O12" s="98" t="s">
        <v>30</v>
      </c>
      <c r="P12" s="123" t="s">
        <v>31</v>
      </c>
      <c r="Q12" s="98" t="s">
        <v>32</v>
      </c>
      <c r="R12" s="98" t="s">
        <v>33</v>
      </c>
      <c r="S12" s="98" t="s">
        <v>33</v>
      </c>
      <c r="T12" s="99">
        <v>534.65</v>
      </c>
      <c r="U12" s="145">
        <v>0</v>
      </c>
      <c r="V12" s="150">
        <v>363</v>
      </c>
      <c r="W12" s="98">
        <v>623</v>
      </c>
      <c r="X12" s="100">
        <v>708</v>
      </c>
      <c r="Y12" s="101"/>
      <c r="Z12" s="102">
        <f t="shared" si="0"/>
        <v>411.3</v>
      </c>
    </row>
    <row r="13" spans="1:26" s="103" customFormat="1">
      <c r="A13" s="95">
        <f t="shared" si="1"/>
        <v>9</v>
      </c>
      <c r="B13" s="104" t="s">
        <v>69</v>
      </c>
      <c r="C13" s="95">
        <v>1966</v>
      </c>
      <c r="D13" s="97">
        <v>2</v>
      </c>
      <c r="E13" s="97">
        <v>2</v>
      </c>
      <c r="F13" s="97">
        <v>16</v>
      </c>
      <c r="G13" s="123">
        <v>624.1</v>
      </c>
      <c r="H13" s="123">
        <v>0</v>
      </c>
      <c r="I13" s="123">
        <v>49.5</v>
      </c>
      <c r="J13" s="98" t="s">
        <v>27</v>
      </c>
      <c r="K13" s="98" t="s">
        <v>27</v>
      </c>
      <c r="L13" s="98" t="s">
        <v>27</v>
      </c>
      <c r="M13" s="98" t="s">
        <v>28</v>
      </c>
      <c r="N13" s="98" t="s">
        <v>30</v>
      </c>
      <c r="O13" s="98" t="s">
        <v>30</v>
      </c>
      <c r="P13" s="123" t="s">
        <v>31</v>
      </c>
      <c r="Q13" s="98" t="s">
        <v>32</v>
      </c>
      <c r="R13" s="98" t="s">
        <v>33</v>
      </c>
      <c r="S13" s="98" t="s">
        <v>33</v>
      </c>
      <c r="T13" s="99">
        <v>543.87</v>
      </c>
      <c r="U13" s="145">
        <v>0</v>
      </c>
      <c r="V13" s="150">
        <v>393.2</v>
      </c>
      <c r="W13" s="98">
        <v>631.20000000000005</v>
      </c>
      <c r="X13" s="100">
        <v>715</v>
      </c>
      <c r="Y13" s="101"/>
      <c r="Z13" s="102">
        <f t="shared" si="0"/>
        <v>442.7</v>
      </c>
    </row>
    <row r="14" spans="1:26" s="103" customFormat="1">
      <c r="A14" s="95">
        <f t="shared" si="1"/>
        <v>10</v>
      </c>
      <c r="B14" s="96" t="s">
        <v>71</v>
      </c>
      <c r="C14" s="95">
        <v>1985</v>
      </c>
      <c r="D14" s="97">
        <v>3</v>
      </c>
      <c r="E14" s="97">
        <v>3</v>
      </c>
      <c r="F14" s="97">
        <v>27</v>
      </c>
      <c r="G14" s="123">
        <v>1542</v>
      </c>
      <c r="H14" s="123">
        <v>0</v>
      </c>
      <c r="I14" s="123">
        <v>135.6</v>
      </c>
      <c r="J14" s="98" t="s">
        <v>27</v>
      </c>
      <c r="K14" s="98" t="s">
        <v>27</v>
      </c>
      <c r="L14" s="98" t="s">
        <v>27</v>
      </c>
      <c r="M14" s="98" t="s">
        <v>28</v>
      </c>
      <c r="N14" s="98" t="s">
        <v>30</v>
      </c>
      <c r="O14" s="98" t="s">
        <v>30</v>
      </c>
      <c r="P14" s="123" t="s">
        <v>39</v>
      </c>
      <c r="Q14" s="98" t="s">
        <v>32</v>
      </c>
      <c r="R14" s="98" t="s">
        <v>33</v>
      </c>
      <c r="S14" s="98" t="s">
        <v>33</v>
      </c>
      <c r="T14" s="99">
        <v>852.31</v>
      </c>
      <c r="U14" s="145">
        <v>573.20000000000005</v>
      </c>
      <c r="V14" s="150">
        <v>0</v>
      </c>
      <c r="W14" s="98">
        <v>676</v>
      </c>
      <c r="X14" s="100">
        <v>1141.5999999999999</v>
      </c>
      <c r="Y14" s="101"/>
      <c r="Z14" s="102">
        <f t="shared" si="0"/>
        <v>708.80000000000007</v>
      </c>
    </row>
    <row r="15" spans="1:26" s="103" customFormat="1">
      <c r="A15" s="95">
        <f t="shared" si="1"/>
        <v>11</v>
      </c>
      <c r="B15" s="96" t="s">
        <v>72</v>
      </c>
      <c r="C15" s="95">
        <v>1990</v>
      </c>
      <c r="D15" s="97">
        <v>3</v>
      </c>
      <c r="E15" s="97">
        <v>3</v>
      </c>
      <c r="F15" s="97">
        <v>26</v>
      </c>
      <c r="G15" s="123">
        <v>1479.9</v>
      </c>
      <c r="H15" s="123">
        <v>0</v>
      </c>
      <c r="I15" s="123">
        <v>94.4</v>
      </c>
      <c r="J15" s="98" t="s">
        <v>27</v>
      </c>
      <c r="K15" s="98" t="s">
        <v>27</v>
      </c>
      <c r="L15" s="98" t="s">
        <v>27</v>
      </c>
      <c r="M15" s="98" t="s">
        <v>28</v>
      </c>
      <c r="N15" s="98" t="s">
        <v>30</v>
      </c>
      <c r="O15" s="98" t="s">
        <v>30</v>
      </c>
      <c r="P15" s="123" t="s">
        <v>39</v>
      </c>
      <c r="Q15" s="98" t="s">
        <v>32</v>
      </c>
      <c r="R15" s="98" t="s">
        <v>33</v>
      </c>
      <c r="S15" s="98" t="s">
        <v>33</v>
      </c>
      <c r="T15" s="99">
        <v>883.88</v>
      </c>
      <c r="U15" s="145">
        <v>892.3</v>
      </c>
      <c r="V15" s="150">
        <v>892.5</v>
      </c>
      <c r="W15" s="98">
        <v>696</v>
      </c>
      <c r="X15" s="100">
        <v>1404.6</v>
      </c>
      <c r="Y15" s="101"/>
      <c r="Z15" s="102">
        <f t="shared" si="0"/>
        <v>1879.1999999999998</v>
      </c>
    </row>
    <row r="16" spans="1:26" s="103" customFormat="1" ht="51">
      <c r="A16" s="95">
        <f t="shared" si="1"/>
        <v>12</v>
      </c>
      <c r="B16" s="104" t="s">
        <v>125</v>
      </c>
      <c r="C16" s="105">
        <v>2014</v>
      </c>
      <c r="D16" s="105">
        <v>3</v>
      </c>
      <c r="E16" s="105">
        <v>3</v>
      </c>
      <c r="F16" s="105">
        <v>36</v>
      </c>
      <c r="G16" s="124">
        <v>1915</v>
      </c>
      <c r="H16" s="124">
        <v>0</v>
      </c>
      <c r="I16" s="124">
        <v>156</v>
      </c>
      <c r="J16" s="98" t="s">
        <v>27</v>
      </c>
      <c r="K16" s="98" t="s">
        <v>27</v>
      </c>
      <c r="L16" s="98" t="s">
        <v>27</v>
      </c>
      <c r="M16" s="98" t="s">
        <v>28</v>
      </c>
      <c r="N16" s="98" t="s">
        <v>30</v>
      </c>
      <c r="O16" s="98" t="s">
        <v>28</v>
      </c>
      <c r="P16" s="123" t="s">
        <v>126</v>
      </c>
      <c r="Q16" s="106" t="s">
        <v>127</v>
      </c>
      <c r="R16" s="98" t="s">
        <v>33</v>
      </c>
      <c r="S16" s="98" t="s">
        <v>33</v>
      </c>
      <c r="T16" s="96"/>
      <c r="U16" s="145">
        <v>686.2</v>
      </c>
      <c r="V16" s="151">
        <v>686.2</v>
      </c>
      <c r="W16" s="98">
        <v>980</v>
      </c>
      <c r="X16" s="107"/>
      <c r="Y16" s="101"/>
      <c r="Z16" s="102">
        <f t="shared" si="0"/>
        <v>1528.4</v>
      </c>
    </row>
    <row r="17" spans="1:26" s="103" customFormat="1">
      <c r="A17" s="95">
        <f t="shared" si="1"/>
        <v>13</v>
      </c>
      <c r="B17" s="96" t="s">
        <v>85</v>
      </c>
      <c r="C17" s="95">
        <v>1963</v>
      </c>
      <c r="D17" s="97">
        <v>4</v>
      </c>
      <c r="E17" s="97">
        <v>2</v>
      </c>
      <c r="F17" s="97">
        <v>32</v>
      </c>
      <c r="G17" s="123">
        <v>1263.5999999999999</v>
      </c>
      <c r="H17" s="123">
        <v>0</v>
      </c>
      <c r="I17" s="123">
        <v>95.2</v>
      </c>
      <c r="J17" s="98" t="s">
        <v>27</v>
      </c>
      <c r="K17" s="98" t="s">
        <v>27</v>
      </c>
      <c r="L17" s="98" t="s">
        <v>27</v>
      </c>
      <c r="M17" s="98" t="s">
        <v>28</v>
      </c>
      <c r="N17" s="98" t="s">
        <v>30</v>
      </c>
      <c r="O17" s="98" t="s">
        <v>30</v>
      </c>
      <c r="P17" s="124" t="s">
        <v>31</v>
      </c>
      <c r="Q17" s="105" t="s">
        <v>32</v>
      </c>
      <c r="R17" s="98" t="s">
        <v>33</v>
      </c>
      <c r="S17" s="98" t="s">
        <v>33</v>
      </c>
      <c r="T17" s="99">
        <v>549.05999999999995</v>
      </c>
      <c r="U17" s="145">
        <v>325.39999999999998</v>
      </c>
      <c r="V17" s="150">
        <v>397.6</v>
      </c>
      <c r="W17" s="98">
        <v>607.1</v>
      </c>
      <c r="X17" s="100">
        <v>1200.8</v>
      </c>
      <c r="Y17" s="101"/>
      <c r="Z17" s="102">
        <f t="shared" si="0"/>
        <v>818.2</v>
      </c>
    </row>
    <row r="18" spans="1:26" s="103" customFormat="1">
      <c r="A18" s="95">
        <f t="shared" si="1"/>
        <v>14</v>
      </c>
      <c r="B18" s="96" t="s">
        <v>86</v>
      </c>
      <c r="C18" s="95">
        <v>1964</v>
      </c>
      <c r="D18" s="97">
        <v>4</v>
      </c>
      <c r="E18" s="97">
        <v>2</v>
      </c>
      <c r="F18" s="97">
        <v>32</v>
      </c>
      <c r="G18" s="123">
        <v>1243.2</v>
      </c>
      <c r="H18" s="123">
        <v>0</v>
      </c>
      <c r="I18" s="123">
        <v>94.2</v>
      </c>
      <c r="J18" s="98" t="s">
        <v>27</v>
      </c>
      <c r="K18" s="98" t="s">
        <v>27</v>
      </c>
      <c r="L18" s="98" t="s">
        <v>27</v>
      </c>
      <c r="M18" s="98" t="s">
        <v>28</v>
      </c>
      <c r="N18" s="98" t="s">
        <v>30</v>
      </c>
      <c r="O18" s="98" t="s">
        <v>30</v>
      </c>
      <c r="P18" s="124" t="s">
        <v>31</v>
      </c>
      <c r="Q18" s="105" t="s">
        <v>32</v>
      </c>
      <c r="R18" s="98" t="s">
        <v>33</v>
      </c>
      <c r="S18" s="98" t="s">
        <v>33</v>
      </c>
      <c r="T18" s="99">
        <v>535.39</v>
      </c>
      <c r="U18" s="145">
        <v>350</v>
      </c>
      <c r="V18" s="150">
        <v>385.8</v>
      </c>
      <c r="W18" s="98">
        <v>591.5</v>
      </c>
      <c r="X18" s="100">
        <v>1138</v>
      </c>
      <c r="Y18" s="101"/>
      <c r="Z18" s="102">
        <f t="shared" si="0"/>
        <v>830</v>
      </c>
    </row>
    <row r="19" spans="1:26" s="103" customFormat="1">
      <c r="A19" s="95">
        <f t="shared" si="1"/>
        <v>15</v>
      </c>
      <c r="B19" s="108" t="s">
        <v>87</v>
      </c>
      <c r="C19" s="95">
        <v>1964</v>
      </c>
      <c r="D19" s="97">
        <v>2</v>
      </c>
      <c r="E19" s="97">
        <v>1</v>
      </c>
      <c r="F19" s="97">
        <v>17</v>
      </c>
      <c r="G19" s="123">
        <v>662.4</v>
      </c>
      <c r="H19" s="123">
        <v>204.2</v>
      </c>
      <c r="I19" s="123">
        <v>49</v>
      </c>
      <c r="J19" s="98" t="s">
        <v>33</v>
      </c>
      <c r="K19" s="98" t="s">
        <v>27</v>
      </c>
      <c r="L19" s="98" t="s">
        <v>27</v>
      </c>
      <c r="M19" s="98" t="s">
        <v>30</v>
      </c>
      <c r="N19" s="98" t="s">
        <v>30</v>
      </c>
      <c r="O19" s="98" t="s">
        <v>30</v>
      </c>
      <c r="P19" s="124" t="s">
        <v>48</v>
      </c>
      <c r="Q19" s="105" t="s">
        <v>32</v>
      </c>
      <c r="R19" s="98" t="s">
        <v>33</v>
      </c>
      <c r="S19" s="98" t="s">
        <v>33</v>
      </c>
      <c r="T19" s="99">
        <v>801.52</v>
      </c>
      <c r="U19" s="145">
        <v>0</v>
      </c>
      <c r="V19" s="150">
        <v>596.79999999999995</v>
      </c>
      <c r="W19" s="98">
        <v>875</v>
      </c>
      <c r="X19" s="100">
        <v>848.5</v>
      </c>
      <c r="Y19" s="101"/>
      <c r="Z19" s="102">
        <f t="shared" si="0"/>
        <v>645.79999999999995</v>
      </c>
    </row>
    <row r="20" spans="1:26" s="103" customFormat="1">
      <c r="A20" s="95">
        <f t="shared" si="1"/>
        <v>16</v>
      </c>
      <c r="B20" s="108" t="s">
        <v>81</v>
      </c>
      <c r="C20" s="109">
        <v>1984</v>
      </c>
      <c r="D20" s="110">
        <v>4</v>
      </c>
      <c r="E20" s="105">
        <v>2</v>
      </c>
      <c r="F20" s="105">
        <v>54</v>
      </c>
      <c r="G20" s="124">
        <v>1613.7</v>
      </c>
      <c r="H20" s="123">
        <v>0</v>
      </c>
      <c r="I20" s="124">
        <v>464</v>
      </c>
      <c r="J20" s="98" t="s">
        <v>27</v>
      </c>
      <c r="K20" s="98" t="s">
        <v>27</v>
      </c>
      <c r="L20" s="98" t="s">
        <v>27</v>
      </c>
      <c r="M20" s="98" t="s">
        <v>28</v>
      </c>
      <c r="N20" s="98" t="s">
        <v>30</v>
      </c>
      <c r="O20" s="98" t="s">
        <v>30</v>
      </c>
      <c r="P20" s="124" t="s">
        <v>39</v>
      </c>
      <c r="Q20" s="98" t="s">
        <v>32</v>
      </c>
      <c r="R20" s="98" t="s">
        <v>33</v>
      </c>
      <c r="S20" s="98" t="s">
        <v>33</v>
      </c>
      <c r="T20" s="99">
        <v>895</v>
      </c>
      <c r="U20" s="146">
        <v>0</v>
      </c>
      <c r="V20" s="152">
        <v>672</v>
      </c>
      <c r="W20" s="105">
        <v>741</v>
      </c>
      <c r="X20" s="111">
        <v>1680</v>
      </c>
      <c r="Y20" s="101"/>
      <c r="Z20" s="102">
        <f t="shared" si="0"/>
        <v>1136</v>
      </c>
    </row>
    <row r="21" spans="1:26" s="103" customFormat="1">
      <c r="A21" s="95">
        <f t="shared" si="1"/>
        <v>17</v>
      </c>
      <c r="B21" s="108" t="s">
        <v>82</v>
      </c>
      <c r="C21" s="109">
        <v>1974</v>
      </c>
      <c r="D21" s="110">
        <v>3</v>
      </c>
      <c r="E21" s="105">
        <v>2</v>
      </c>
      <c r="F21" s="105">
        <v>52</v>
      </c>
      <c r="G21" s="124">
        <v>1453.4</v>
      </c>
      <c r="H21" s="123">
        <v>0</v>
      </c>
      <c r="I21" s="124">
        <v>667.1</v>
      </c>
      <c r="J21" s="98" t="s">
        <v>27</v>
      </c>
      <c r="K21" s="98" t="s">
        <v>27</v>
      </c>
      <c r="L21" s="98" t="s">
        <v>27</v>
      </c>
      <c r="M21" s="105" t="s">
        <v>33</v>
      </c>
      <c r="N21" s="98" t="s">
        <v>30</v>
      </c>
      <c r="O21" s="98" t="s">
        <v>30</v>
      </c>
      <c r="P21" s="124" t="s">
        <v>31</v>
      </c>
      <c r="Q21" s="105" t="s">
        <v>32</v>
      </c>
      <c r="R21" s="98" t="s">
        <v>33</v>
      </c>
      <c r="S21" s="98" t="s">
        <v>33</v>
      </c>
      <c r="T21" s="99">
        <v>1093</v>
      </c>
      <c r="U21" s="146">
        <v>748.6</v>
      </c>
      <c r="V21" s="152">
        <v>810</v>
      </c>
      <c r="W21" s="105">
        <v>1231.5</v>
      </c>
      <c r="X21" s="111">
        <v>1479.2</v>
      </c>
      <c r="Y21" s="101"/>
      <c r="Z21" s="102">
        <f t="shared" si="0"/>
        <v>2225.6999999999998</v>
      </c>
    </row>
    <row r="22" spans="1:26" s="103" customFormat="1">
      <c r="A22" s="95">
        <f t="shared" si="1"/>
        <v>18</v>
      </c>
      <c r="B22" s="96" t="s">
        <v>115</v>
      </c>
      <c r="C22" s="95">
        <v>1994</v>
      </c>
      <c r="D22" s="97">
        <v>5</v>
      </c>
      <c r="E22" s="97">
        <v>1</v>
      </c>
      <c r="F22" s="97">
        <v>20</v>
      </c>
      <c r="G22" s="123">
        <v>1255.9000000000001</v>
      </c>
      <c r="H22" s="123">
        <v>0</v>
      </c>
      <c r="I22" s="123">
        <v>231.8</v>
      </c>
      <c r="J22" s="98" t="s">
        <v>27</v>
      </c>
      <c r="K22" s="98" t="s">
        <v>27</v>
      </c>
      <c r="L22" s="98" t="s">
        <v>27</v>
      </c>
      <c r="M22" s="98" t="s">
        <v>30</v>
      </c>
      <c r="N22" s="98" t="s">
        <v>30</v>
      </c>
      <c r="O22" s="98" t="s">
        <v>30</v>
      </c>
      <c r="P22" s="123" t="s">
        <v>39</v>
      </c>
      <c r="Q22" s="98" t="s">
        <v>40</v>
      </c>
      <c r="R22" s="98" t="s">
        <v>33</v>
      </c>
      <c r="S22" s="98" t="s">
        <v>33</v>
      </c>
      <c r="T22" s="99">
        <v>439.53</v>
      </c>
      <c r="U22" s="145">
        <v>321.3</v>
      </c>
      <c r="V22" s="150">
        <v>344.6</v>
      </c>
      <c r="W22" s="98">
        <v>441.8</v>
      </c>
      <c r="X22" s="100">
        <v>425.5</v>
      </c>
      <c r="Y22" s="101"/>
      <c r="Z22" s="102">
        <f t="shared" si="0"/>
        <v>897.7</v>
      </c>
    </row>
    <row r="23" spans="1:26" s="103" customFormat="1">
      <c r="A23" s="95">
        <f t="shared" si="1"/>
        <v>19</v>
      </c>
      <c r="B23" s="96" t="s">
        <v>119</v>
      </c>
      <c r="C23" s="95">
        <v>1981</v>
      </c>
      <c r="D23" s="97">
        <v>5</v>
      </c>
      <c r="E23" s="97">
        <v>8</v>
      </c>
      <c r="F23" s="97">
        <v>88</v>
      </c>
      <c r="G23" s="123">
        <v>4590.7</v>
      </c>
      <c r="H23" s="123">
        <v>202</v>
      </c>
      <c r="I23" s="123">
        <v>551.6</v>
      </c>
      <c r="J23" s="98" t="s">
        <v>27</v>
      </c>
      <c r="K23" s="98" t="s">
        <v>27</v>
      </c>
      <c r="L23" s="98" t="s">
        <v>27</v>
      </c>
      <c r="M23" s="98" t="s">
        <v>30</v>
      </c>
      <c r="N23" s="98" t="s">
        <v>30</v>
      </c>
      <c r="O23" s="98" t="s">
        <v>30</v>
      </c>
      <c r="P23" s="123" t="s">
        <v>39</v>
      </c>
      <c r="Q23" s="98" t="s">
        <v>32</v>
      </c>
      <c r="R23" s="98" t="s">
        <v>33</v>
      </c>
      <c r="S23" s="98" t="s">
        <v>33</v>
      </c>
      <c r="T23" s="99">
        <v>1757.16</v>
      </c>
      <c r="U23" s="145">
        <v>992.9</v>
      </c>
      <c r="V23" s="150">
        <v>1252.4000000000001</v>
      </c>
      <c r="W23" s="98">
        <v>1604.3</v>
      </c>
      <c r="X23" s="100">
        <v>3464.4</v>
      </c>
      <c r="Y23" s="101"/>
      <c r="Z23" s="102">
        <f t="shared" si="0"/>
        <v>2796.9</v>
      </c>
    </row>
    <row r="24" spans="1:26" s="103" customFormat="1">
      <c r="A24" s="95">
        <f t="shared" si="1"/>
        <v>20</v>
      </c>
      <c r="B24" s="104" t="s">
        <v>129</v>
      </c>
      <c r="C24" s="105">
        <v>1969</v>
      </c>
      <c r="D24" s="105">
        <v>5</v>
      </c>
      <c r="E24" s="105">
        <v>2</v>
      </c>
      <c r="F24" s="105">
        <v>40</v>
      </c>
      <c r="G24" s="124">
        <v>1790</v>
      </c>
      <c r="H24" s="124">
        <v>0</v>
      </c>
      <c r="I24" s="124">
        <v>149.80000000000001</v>
      </c>
      <c r="J24" s="98" t="s">
        <v>27</v>
      </c>
      <c r="K24" s="98" t="s">
        <v>27</v>
      </c>
      <c r="L24" s="98" t="s">
        <v>27</v>
      </c>
      <c r="M24" s="98" t="s">
        <v>28</v>
      </c>
      <c r="N24" s="98" t="s">
        <v>30</v>
      </c>
      <c r="O24" s="98" t="s">
        <v>30</v>
      </c>
      <c r="P24" s="123" t="s">
        <v>31</v>
      </c>
      <c r="Q24" s="106" t="s">
        <v>32</v>
      </c>
      <c r="R24" s="98" t="s">
        <v>33</v>
      </c>
      <c r="S24" s="98" t="s">
        <v>33</v>
      </c>
      <c r="T24" s="96"/>
      <c r="U24" s="145">
        <v>383.1</v>
      </c>
      <c r="V24" s="151">
        <v>495.5</v>
      </c>
      <c r="W24" s="96">
        <v>558</v>
      </c>
      <c r="X24" s="107">
        <v>1465.4</v>
      </c>
      <c r="Y24" s="101"/>
      <c r="Z24" s="102">
        <f t="shared" si="0"/>
        <v>1028.4000000000001</v>
      </c>
    </row>
    <row r="25" spans="1:26" s="103" customFormat="1">
      <c r="A25" s="95">
        <f t="shared" si="1"/>
        <v>21</v>
      </c>
      <c r="B25" s="96" t="s">
        <v>89</v>
      </c>
      <c r="C25" s="95">
        <v>1974</v>
      </c>
      <c r="D25" s="97">
        <v>5</v>
      </c>
      <c r="E25" s="97">
        <v>1</v>
      </c>
      <c r="F25" s="97">
        <v>70</v>
      </c>
      <c r="G25" s="123">
        <v>1080.2</v>
      </c>
      <c r="H25" s="123">
        <v>229.5</v>
      </c>
      <c r="I25" s="123">
        <v>1289.9000000000001</v>
      </c>
      <c r="J25" s="98" t="s">
        <v>33</v>
      </c>
      <c r="K25" s="98" t="s">
        <v>27</v>
      </c>
      <c r="L25" s="98" t="s">
        <v>27</v>
      </c>
      <c r="M25" s="98" t="s">
        <v>33</v>
      </c>
      <c r="N25" s="98" t="s">
        <v>30</v>
      </c>
      <c r="O25" s="98" t="s">
        <v>30</v>
      </c>
      <c r="P25" s="123" t="s">
        <v>39</v>
      </c>
      <c r="Q25" s="105" t="s">
        <v>32</v>
      </c>
      <c r="R25" s="98" t="s">
        <v>33</v>
      </c>
      <c r="S25" s="98" t="s">
        <v>33</v>
      </c>
      <c r="T25" s="99">
        <v>693.08</v>
      </c>
      <c r="U25" s="145">
        <v>336.3</v>
      </c>
      <c r="V25" s="150">
        <v>501</v>
      </c>
      <c r="W25" s="98">
        <v>605</v>
      </c>
      <c r="X25" s="100">
        <v>1476.3</v>
      </c>
      <c r="Y25" s="101"/>
      <c r="Z25" s="102">
        <f t="shared" ref="Z25:Z52" si="2">I25+U25+V25</f>
        <v>2127.1999999999998</v>
      </c>
    </row>
    <row r="26" spans="1:26" s="103" customFormat="1">
      <c r="A26" s="95">
        <f t="shared" si="1"/>
        <v>22</v>
      </c>
      <c r="B26" s="96" t="s">
        <v>91</v>
      </c>
      <c r="C26" s="95">
        <v>1958</v>
      </c>
      <c r="D26" s="97">
        <v>2</v>
      </c>
      <c r="E26" s="97">
        <v>2</v>
      </c>
      <c r="F26" s="97">
        <v>12</v>
      </c>
      <c r="G26" s="123">
        <v>679.7</v>
      </c>
      <c r="H26" s="123">
        <v>0</v>
      </c>
      <c r="I26" s="123">
        <v>65</v>
      </c>
      <c r="J26" s="98" t="s">
        <v>27</v>
      </c>
      <c r="K26" s="98" t="s">
        <v>27</v>
      </c>
      <c r="L26" s="98" t="s">
        <v>27</v>
      </c>
      <c r="M26" s="98" t="s">
        <v>28</v>
      </c>
      <c r="N26" s="98" t="s">
        <v>30</v>
      </c>
      <c r="O26" s="98" t="s">
        <v>30</v>
      </c>
      <c r="P26" s="123" t="s">
        <v>31</v>
      </c>
      <c r="Q26" s="98" t="s">
        <v>32</v>
      </c>
      <c r="R26" s="98" t="s">
        <v>33</v>
      </c>
      <c r="S26" s="98" t="s">
        <v>33</v>
      </c>
      <c r="T26" s="99">
        <v>574.32000000000005</v>
      </c>
      <c r="U26" s="145">
        <v>0</v>
      </c>
      <c r="V26" s="150">
        <v>418.5</v>
      </c>
      <c r="W26" s="98">
        <v>634.9</v>
      </c>
      <c r="X26" s="100">
        <v>715.9</v>
      </c>
      <c r="Y26" s="101"/>
      <c r="Z26" s="102">
        <f t="shared" si="2"/>
        <v>483.5</v>
      </c>
    </row>
    <row r="27" spans="1:26" s="103" customFormat="1">
      <c r="A27" s="95">
        <f t="shared" si="1"/>
        <v>23</v>
      </c>
      <c r="B27" s="96" t="s">
        <v>92</v>
      </c>
      <c r="C27" s="95">
        <v>1954</v>
      </c>
      <c r="D27" s="97">
        <v>2</v>
      </c>
      <c r="E27" s="97">
        <v>1</v>
      </c>
      <c r="F27" s="97">
        <v>8</v>
      </c>
      <c r="G27" s="123">
        <v>372.8</v>
      </c>
      <c r="H27" s="123">
        <v>0</v>
      </c>
      <c r="I27" s="123">
        <v>30</v>
      </c>
      <c r="J27" s="98" t="s">
        <v>27</v>
      </c>
      <c r="K27" s="98" t="s">
        <v>27</v>
      </c>
      <c r="L27" s="98" t="s">
        <v>27</v>
      </c>
      <c r="M27" s="98" t="s">
        <v>28</v>
      </c>
      <c r="N27" s="98" t="s">
        <v>30</v>
      </c>
      <c r="O27" s="98" t="s">
        <v>30</v>
      </c>
      <c r="P27" s="123" t="s">
        <v>48</v>
      </c>
      <c r="Q27" s="98" t="s">
        <v>32</v>
      </c>
      <c r="R27" s="98" t="s">
        <v>33</v>
      </c>
      <c r="S27" s="98" t="s">
        <v>33</v>
      </c>
      <c r="T27" s="99">
        <v>351.32</v>
      </c>
      <c r="U27" s="145">
        <v>0</v>
      </c>
      <c r="V27" s="150">
        <v>232.9</v>
      </c>
      <c r="W27" s="98">
        <v>433.2</v>
      </c>
      <c r="X27" s="100">
        <v>448.8</v>
      </c>
      <c r="Y27" s="101"/>
      <c r="Z27" s="102">
        <f t="shared" si="2"/>
        <v>262.89999999999998</v>
      </c>
    </row>
    <row r="28" spans="1:26" s="103" customFormat="1">
      <c r="A28" s="95">
        <f t="shared" si="1"/>
        <v>24</v>
      </c>
      <c r="B28" s="96" t="s">
        <v>93</v>
      </c>
      <c r="C28" s="95">
        <v>1975</v>
      </c>
      <c r="D28" s="97">
        <v>5</v>
      </c>
      <c r="E28" s="97">
        <v>4</v>
      </c>
      <c r="F28" s="97">
        <v>56</v>
      </c>
      <c r="G28" s="123">
        <v>2669</v>
      </c>
      <c r="H28" s="123">
        <v>711.2</v>
      </c>
      <c r="I28" s="123">
        <v>271.2</v>
      </c>
      <c r="J28" s="98" t="s">
        <v>27</v>
      </c>
      <c r="K28" s="98" t="s">
        <v>27</v>
      </c>
      <c r="L28" s="98" t="s">
        <v>27</v>
      </c>
      <c r="M28" s="98" t="s">
        <v>28</v>
      </c>
      <c r="N28" s="98" t="s">
        <v>30</v>
      </c>
      <c r="O28" s="98" t="s">
        <v>30</v>
      </c>
      <c r="P28" s="123" t="s">
        <v>31</v>
      </c>
      <c r="Q28" s="98" t="s">
        <v>32</v>
      </c>
      <c r="R28" s="98" t="s">
        <v>33</v>
      </c>
      <c r="S28" s="98" t="s">
        <v>33</v>
      </c>
      <c r="T28" s="99">
        <v>1135.0999999999999</v>
      </c>
      <c r="U28" s="145">
        <v>724.5</v>
      </c>
      <c r="V28" s="150">
        <v>822.9</v>
      </c>
      <c r="W28" s="98">
        <v>1281.7</v>
      </c>
      <c r="X28" s="100">
        <v>2728.9</v>
      </c>
      <c r="Y28" s="101"/>
      <c r="Z28" s="102">
        <f t="shared" si="2"/>
        <v>1818.6</v>
      </c>
    </row>
    <row r="29" spans="1:26" s="103" customFormat="1">
      <c r="A29" s="95">
        <f t="shared" si="1"/>
        <v>25</v>
      </c>
      <c r="B29" s="96" t="s">
        <v>94</v>
      </c>
      <c r="C29" s="95">
        <v>1951</v>
      </c>
      <c r="D29" s="97">
        <v>2</v>
      </c>
      <c r="E29" s="97">
        <v>2</v>
      </c>
      <c r="F29" s="97">
        <v>8</v>
      </c>
      <c r="G29" s="123">
        <v>389.6</v>
      </c>
      <c r="H29" s="123">
        <v>0</v>
      </c>
      <c r="I29" s="123">
        <v>34.799999999999997</v>
      </c>
      <c r="J29" s="98" t="s">
        <v>27</v>
      </c>
      <c r="K29" s="98" t="s">
        <v>27</v>
      </c>
      <c r="L29" s="98" t="s">
        <v>27</v>
      </c>
      <c r="M29" s="98" t="s">
        <v>28</v>
      </c>
      <c r="N29" s="98" t="s">
        <v>30</v>
      </c>
      <c r="O29" s="98" t="s">
        <v>30</v>
      </c>
      <c r="P29" s="123" t="s">
        <v>48</v>
      </c>
      <c r="Q29" s="98" t="s">
        <v>32</v>
      </c>
      <c r="R29" s="98" t="s">
        <v>33</v>
      </c>
      <c r="S29" s="98" t="s">
        <v>33</v>
      </c>
      <c r="T29" s="99">
        <v>342.92</v>
      </c>
      <c r="U29" s="145">
        <v>0</v>
      </c>
      <c r="V29" s="150">
        <v>236.9</v>
      </c>
      <c r="W29" s="98">
        <v>351</v>
      </c>
      <c r="X29" s="100">
        <v>468.3</v>
      </c>
      <c r="Y29" s="101"/>
      <c r="Z29" s="102">
        <f t="shared" si="2"/>
        <v>271.7</v>
      </c>
    </row>
    <row r="30" spans="1:26" s="103" customFormat="1">
      <c r="A30" s="95">
        <f t="shared" si="1"/>
        <v>26</v>
      </c>
      <c r="B30" s="96" t="s">
        <v>97</v>
      </c>
      <c r="C30" s="95">
        <v>1965</v>
      </c>
      <c r="D30" s="97">
        <v>2</v>
      </c>
      <c r="E30" s="97">
        <v>2</v>
      </c>
      <c r="F30" s="97">
        <v>12</v>
      </c>
      <c r="G30" s="123">
        <v>475</v>
      </c>
      <c r="H30" s="123">
        <v>0</v>
      </c>
      <c r="I30" s="123">
        <v>43.5</v>
      </c>
      <c r="J30" s="98" t="s">
        <v>27</v>
      </c>
      <c r="K30" s="98" t="s">
        <v>27</v>
      </c>
      <c r="L30" s="98" t="s">
        <v>27</v>
      </c>
      <c r="M30" s="98" t="s">
        <v>28</v>
      </c>
      <c r="N30" s="98" t="s">
        <v>30</v>
      </c>
      <c r="O30" s="98" t="s">
        <v>30</v>
      </c>
      <c r="P30" s="123" t="s">
        <v>48</v>
      </c>
      <c r="Q30" s="98" t="s">
        <v>32</v>
      </c>
      <c r="R30" s="98" t="s">
        <v>33</v>
      </c>
      <c r="S30" s="98" t="s">
        <v>33</v>
      </c>
      <c r="T30" s="99">
        <v>441.67</v>
      </c>
      <c r="U30" s="145">
        <v>281.7</v>
      </c>
      <c r="V30" s="150">
        <v>300.89999999999998</v>
      </c>
      <c r="W30" s="98">
        <v>430</v>
      </c>
      <c r="X30" s="100">
        <v>624.6</v>
      </c>
      <c r="Y30" s="101"/>
      <c r="Z30" s="102">
        <f t="shared" si="2"/>
        <v>626.09999999999991</v>
      </c>
    </row>
    <row r="31" spans="1:26" s="103" customFormat="1">
      <c r="A31" s="95">
        <f t="shared" si="1"/>
        <v>27</v>
      </c>
      <c r="B31" s="96" t="s">
        <v>45</v>
      </c>
      <c r="C31" s="95">
        <v>1972</v>
      </c>
      <c r="D31" s="97">
        <v>2</v>
      </c>
      <c r="E31" s="97">
        <v>1</v>
      </c>
      <c r="F31" s="97">
        <v>24</v>
      </c>
      <c r="G31" s="123">
        <v>352.3</v>
      </c>
      <c r="H31" s="123">
        <v>0</v>
      </c>
      <c r="I31" s="123">
        <v>123.7</v>
      </c>
      <c r="J31" s="98" t="s">
        <v>33</v>
      </c>
      <c r="K31" s="98" t="s">
        <v>27</v>
      </c>
      <c r="L31" s="98" t="s">
        <v>27</v>
      </c>
      <c r="M31" s="98" t="s">
        <v>33</v>
      </c>
      <c r="N31" s="98" t="s">
        <v>30</v>
      </c>
      <c r="O31" s="96" t="s">
        <v>30</v>
      </c>
      <c r="P31" s="123" t="s">
        <v>31</v>
      </c>
      <c r="Q31" s="98" t="s">
        <v>32</v>
      </c>
      <c r="R31" s="98" t="s">
        <v>33</v>
      </c>
      <c r="S31" s="98" t="s">
        <v>33</v>
      </c>
      <c r="T31" s="99">
        <v>406.91</v>
      </c>
      <c r="U31" s="145">
        <v>0</v>
      </c>
      <c r="V31" s="150">
        <v>285.60000000000002</v>
      </c>
      <c r="W31" s="98">
        <v>371.3</v>
      </c>
      <c r="X31" s="100">
        <v>471.8</v>
      </c>
      <c r="Y31" s="101"/>
      <c r="Z31" s="102">
        <f t="shared" si="2"/>
        <v>409.3</v>
      </c>
    </row>
    <row r="32" spans="1:26" s="103" customFormat="1">
      <c r="A32" s="95">
        <f t="shared" si="1"/>
        <v>28</v>
      </c>
      <c r="B32" s="96" t="s">
        <v>46</v>
      </c>
      <c r="C32" s="95">
        <v>1970</v>
      </c>
      <c r="D32" s="97">
        <v>1</v>
      </c>
      <c r="E32" s="97">
        <v>1</v>
      </c>
      <c r="F32" s="97">
        <v>16</v>
      </c>
      <c r="G32" s="123">
        <v>233.6</v>
      </c>
      <c r="H32" s="123">
        <v>0</v>
      </c>
      <c r="I32" s="123">
        <v>113.3</v>
      </c>
      <c r="J32" s="98" t="s">
        <v>33</v>
      </c>
      <c r="K32" s="98" t="s">
        <v>27</v>
      </c>
      <c r="L32" s="98" t="s">
        <v>27</v>
      </c>
      <c r="M32" s="98" t="s">
        <v>33</v>
      </c>
      <c r="N32" s="98" t="s">
        <v>29</v>
      </c>
      <c r="O32" s="96" t="s">
        <v>30</v>
      </c>
      <c r="P32" s="123" t="s">
        <v>31</v>
      </c>
      <c r="Q32" s="98" t="s">
        <v>32</v>
      </c>
      <c r="R32" s="98" t="s">
        <v>33</v>
      </c>
      <c r="S32" s="98" t="s">
        <v>33</v>
      </c>
      <c r="T32" s="99">
        <v>587.75</v>
      </c>
      <c r="U32" s="145">
        <v>0</v>
      </c>
      <c r="V32" s="150">
        <v>407</v>
      </c>
      <c r="W32" s="98">
        <v>608.4</v>
      </c>
      <c r="X32" s="100">
        <v>385.3</v>
      </c>
      <c r="Y32" s="101"/>
      <c r="Z32" s="102">
        <f t="shared" si="2"/>
        <v>520.29999999999995</v>
      </c>
    </row>
    <row r="33" spans="1:26" s="103" customFormat="1">
      <c r="A33" s="95">
        <f t="shared" si="1"/>
        <v>29</v>
      </c>
      <c r="B33" s="96" t="s">
        <v>35</v>
      </c>
      <c r="C33" s="95">
        <v>1973</v>
      </c>
      <c r="D33" s="97">
        <v>2</v>
      </c>
      <c r="E33" s="97">
        <v>2</v>
      </c>
      <c r="F33" s="97">
        <v>16</v>
      </c>
      <c r="G33" s="123">
        <v>730.1</v>
      </c>
      <c r="H33" s="123">
        <v>0</v>
      </c>
      <c r="I33" s="123">
        <v>61.9</v>
      </c>
      <c r="J33" s="98" t="s">
        <v>27</v>
      </c>
      <c r="K33" s="98" t="s">
        <v>27</v>
      </c>
      <c r="L33" s="98" t="s">
        <v>27</v>
      </c>
      <c r="M33" s="98" t="s">
        <v>28</v>
      </c>
      <c r="N33" s="98" t="s">
        <v>30</v>
      </c>
      <c r="O33" s="98" t="s">
        <v>28</v>
      </c>
      <c r="P33" s="123" t="s">
        <v>31</v>
      </c>
      <c r="Q33" s="98" t="s">
        <v>32</v>
      </c>
      <c r="R33" s="98" t="s">
        <v>33</v>
      </c>
      <c r="S33" s="98" t="s">
        <v>33</v>
      </c>
      <c r="T33" s="99">
        <v>623.94000000000005</v>
      </c>
      <c r="U33" s="145">
        <v>424.3</v>
      </c>
      <c r="V33" s="150">
        <v>508</v>
      </c>
      <c r="W33" s="98">
        <v>608.4</v>
      </c>
      <c r="X33" s="100">
        <v>875.9</v>
      </c>
      <c r="Y33" s="101"/>
      <c r="Z33" s="102">
        <f t="shared" si="2"/>
        <v>994.2</v>
      </c>
    </row>
    <row r="34" spans="1:26" s="103" customFormat="1">
      <c r="A34" s="95">
        <f t="shared" si="1"/>
        <v>30</v>
      </c>
      <c r="B34" s="108" t="s">
        <v>36</v>
      </c>
      <c r="C34" s="109">
        <v>1971</v>
      </c>
      <c r="D34" s="97">
        <v>2</v>
      </c>
      <c r="E34" s="97">
        <v>1</v>
      </c>
      <c r="F34" s="97">
        <v>8</v>
      </c>
      <c r="G34" s="123">
        <v>390.2</v>
      </c>
      <c r="H34" s="123">
        <v>0</v>
      </c>
      <c r="I34" s="123">
        <v>41.6</v>
      </c>
      <c r="J34" s="98" t="s">
        <v>27</v>
      </c>
      <c r="K34" s="98" t="s">
        <v>27</v>
      </c>
      <c r="L34" s="98" t="s">
        <v>27</v>
      </c>
      <c r="M34" s="98" t="s">
        <v>28</v>
      </c>
      <c r="N34" s="98" t="s">
        <v>30</v>
      </c>
      <c r="O34" s="98" t="s">
        <v>28</v>
      </c>
      <c r="P34" s="123" t="s">
        <v>31</v>
      </c>
      <c r="Q34" s="98" t="s">
        <v>32</v>
      </c>
      <c r="R34" s="98" t="s">
        <v>33</v>
      </c>
      <c r="S34" s="98" t="s">
        <v>33</v>
      </c>
      <c r="T34" s="99">
        <v>362.21</v>
      </c>
      <c r="U34" s="145">
        <v>0</v>
      </c>
      <c r="V34" s="150">
        <v>285</v>
      </c>
      <c r="W34" s="98">
        <v>392</v>
      </c>
      <c r="X34" s="100">
        <v>449</v>
      </c>
      <c r="Y34" s="101"/>
      <c r="Z34" s="102">
        <f t="shared" si="2"/>
        <v>326.60000000000002</v>
      </c>
    </row>
    <row r="35" spans="1:26" s="103" customFormat="1">
      <c r="A35" s="95">
        <f t="shared" si="1"/>
        <v>31</v>
      </c>
      <c r="B35" s="112" t="s">
        <v>132</v>
      </c>
      <c r="C35" s="113">
        <v>2017</v>
      </c>
      <c r="D35" s="113">
        <v>2</v>
      </c>
      <c r="E35" s="113">
        <v>2</v>
      </c>
      <c r="F35" s="113">
        <v>16</v>
      </c>
      <c r="G35" s="125">
        <v>590.79999999999995</v>
      </c>
      <c r="H35" s="125">
        <v>0</v>
      </c>
      <c r="I35" s="125">
        <v>99.2</v>
      </c>
      <c r="J35" s="113" t="s">
        <v>27</v>
      </c>
      <c r="K35" s="113" t="s">
        <v>27</v>
      </c>
      <c r="L35" s="113" t="s">
        <v>27</v>
      </c>
      <c r="M35" s="113" t="s">
        <v>28</v>
      </c>
      <c r="N35" s="113" t="s">
        <v>30</v>
      </c>
      <c r="O35" s="113" t="s">
        <v>28</v>
      </c>
      <c r="P35" s="125"/>
      <c r="Q35" s="113"/>
      <c r="R35" s="113"/>
      <c r="S35" s="113"/>
      <c r="T35" s="113"/>
      <c r="U35" s="147">
        <v>0</v>
      </c>
      <c r="V35" s="153">
        <v>422</v>
      </c>
      <c r="W35" s="113"/>
      <c r="X35" s="114"/>
      <c r="Y35" s="101"/>
      <c r="Z35" s="101">
        <f t="shared" si="2"/>
        <v>521.20000000000005</v>
      </c>
    </row>
    <row r="36" spans="1:26" s="103" customFormat="1">
      <c r="A36" s="95">
        <f t="shared" si="1"/>
        <v>32</v>
      </c>
      <c r="B36" s="96" t="s">
        <v>37</v>
      </c>
      <c r="C36" s="95">
        <v>1980</v>
      </c>
      <c r="D36" s="97">
        <v>3</v>
      </c>
      <c r="E36" s="97">
        <v>2</v>
      </c>
      <c r="F36" s="97">
        <v>24</v>
      </c>
      <c r="G36" s="123">
        <v>1086.8</v>
      </c>
      <c r="H36" s="123">
        <v>0</v>
      </c>
      <c r="I36" s="123">
        <v>98.7</v>
      </c>
      <c r="J36" s="98" t="s">
        <v>27</v>
      </c>
      <c r="K36" s="98" t="s">
        <v>27</v>
      </c>
      <c r="L36" s="98" t="s">
        <v>27</v>
      </c>
      <c r="M36" s="98" t="s">
        <v>28</v>
      </c>
      <c r="N36" s="98" t="s">
        <v>30</v>
      </c>
      <c r="O36" s="96" t="s">
        <v>30</v>
      </c>
      <c r="P36" s="123" t="s">
        <v>31</v>
      </c>
      <c r="Q36" s="98" t="s">
        <v>32</v>
      </c>
      <c r="R36" s="98" t="s">
        <v>33</v>
      </c>
      <c r="S36" s="98" t="s">
        <v>33</v>
      </c>
      <c r="T36" s="99">
        <v>624.79999999999995</v>
      </c>
      <c r="U36" s="145">
        <v>0</v>
      </c>
      <c r="V36" s="150">
        <v>508.5</v>
      </c>
      <c r="W36" s="98">
        <v>611.5</v>
      </c>
      <c r="X36" s="100">
        <v>845.6</v>
      </c>
      <c r="Y36" s="101"/>
      <c r="Z36" s="102">
        <f t="shared" si="2"/>
        <v>607.20000000000005</v>
      </c>
    </row>
    <row r="37" spans="1:26" s="103" customFormat="1">
      <c r="A37" s="95">
        <f t="shared" si="1"/>
        <v>33</v>
      </c>
      <c r="B37" s="96" t="s">
        <v>38</v>
      </c>
      <c r="C37" s="95">
        <v>1986</v>
      </c>
      <c r="D37" s="97">
        <v>3</v>
      </c>
      <c r="E37" s="97">
        <v>3</v>
      </c>
      <c r="F37" s="97">
        <v>27</v>
      </c>
      <c r="G37" s="123">
        <v>1271.5</v>
      </c>
      <c r="H37" s="123">
        <v>0</v>
      </c>
      <c r="I37" s="123">
        <v>128.69999999999999</v>
      </c>
      <c r="J37" s="98" t="s">
        <v>27</v>
      </c>
      <c r="K37" s="98" t="s">
        <v>27</v>
      </c>
      <c r="L37" s="98" t="s">
        <v>27</v>
      </c>
      <c r="M37" s="98" t="s">
        <v>28</v>
      </c>
      <c r="N37" s="98" t="s">
        <v>30</v>
      </c>
      <c r="O37" s="96" t="s">
        <v>30</v>
      </c>
      <c r="P37" s="123" t="s">
        <v>39</v>
      </c>
      <c r="Q37" s="98" t="s">
        <v>40</v>
      </c>
      <c r="R37" s="98" t="s">
        <v>33</v>
      </c>
      <c r="S37" s="98" t="s">
        <v>33</v>
      </c>
      <c r="T37" s="99">
        <v>696.2</v>
      </c>
      <c r="U37" s="145">
        <v>452.5</v>
      </c>
      <c r="V37" s="150">
        <v>0</v>
      </c>
      <c r="W37" s="98">
        <v>605.4</v>
      </c>
      <c r="X37" s="100">
        <v>1011.4</v>
      </c>
      <c r="Y37" s="101"/>
      <c r="Z37" s="102">
        <f t="shared" si="2"/>
        <v>581.20000000000005</v>
      </c>
    </row>
    <row r="38" spans="1:26" s="103" customFormat="1">
      <c r="A38" s="95">
        <f t="shared" si="1"/>
        <v>34</v>
      </c>
      <c r="B38" s="96" t="s">
        <v>41</v>
      </c>
      <c r="C38" s="95">
        <v>1988</v>
      </c>
      <c r="D38" s="97">
        <v>3</v>
      </c>
      <c r="E38" s="97">
        <v>3</v>
      </c>
      <c r="F38" s="97">
        <v>27</v>
      </c>
      <c r="G38" s="123">
        <v>1272.7</v>
      </c>
      <c r="H38" s="123">
        <v>0</v>
      </c>
      <c r="I38" s="123">
        <v>128.69999999999999</v>
      </c>
      <c r="J38" s="98" t="s">
        <v>27</v>
      </c>
      <c r="K38" s="98" t="s">
        <v>27</v>
      </c>
      <c r="L38" s="98" t="s">
        <v>27</v>
      </c>
      <c r="M38" s="98" t="s">
        <v>28</v>
      </c>
      <c r="N38" s="98" t="s">
        <v>30</v>
      </c>
      <c r="O38" s="96" t="s">
        <v>30</v>
      </c>
      <c r="P38" s="123" t="s">
        <v>39</v>
      </c>
      <c r="Q38" s="98" t="s">
        <v>40</v>
      </c>
      <c r="R38" s="98" t="s">
        <v>33</v>
      </c>
      <c r="S38" s="98" t="s">
        <v>33</v>
      </c>
      <c r="T38" s="99">
        <v>696.2</v>
      </c>
      <c r="U38" s="145">
        <v>461.7</v>
      </c>
      <c r="V38" s="150">
        <v>0</v>
      </c>
      <c r="W38" s="98">
        <v>605.4</v>
      </c>
      <c r="X38" s="100">
        <v>1011.4</v>
      </c>
      <c r="Y38" s="101"/>
      <c r="Z38" s="102">
        <f t="shared" si="2"/>
        <v>590.4</v>
      </c>
    </row>
    <row r="39" spans="1:26" s="103" customFormat="1">
      <c r="A39" s="95">
        <f t="shared" si="1"/>
        <v>35</v>
      </c>
      <c r="B39" s="96" t="s">
        <v>42</v>
      </c>
      <c r="C39" s="95">
        <v>1989</v>
      </c>
      <c r="D39" s="97">
        <v>3</v>
      </c>
      <c r="E39" s="97">
        <v>3</v>
      </c>
      <c r="F39" s="97">
        <v>27</v>
      </c>
      <c r="G39" s="123">
        <v>1233.4000000000001</v>
      </c>
      <c r="H39" s="123">
        <v>0</v>
      </c>
      <c r="I39" s="123">
        <v>143.1</v>
      </c>
      <c r="J39" s="98" t="s">
        <v>27</v>
      </c>
      <c r="K39" s="98" t="s">
        <v>27</v>
      </c>
      <c r="L39" s="98" t="s">
        <v>27</v>
      </c>
      <c r="M39" s="98" t="s">
        <v>28</v>
      </c>
      <c r="N39" s="98" t="s">
        <v>30</v>
      </c>
      <c r="O39" s="96" t="s">
        <v>30</v>
      </c>
      <c r="P39" s="123" t="s">
        <v>31</v>
      </c>
      <c r="Q39" s="98" t="s">
        <v>40</v>
      </c>
      <c r="R39" s="98" t="s">
        <v>33</v>
      </c>
      <c r="S39" s="98" t="s">
        <v>33</v>
      </c>
      <c r="T39" s="99">
        <v>737.04</v>
      </c>
      <c r="U39" s="145">
        <v>471.7</v>
      </c>
      <c r="V39" s="150">
        <v>535</v>
      </c>
      <c r="W39" s="98">
        <v>642</v>
      </c>
      <c r="X39" s="100">
        <v>1133.5999999999999</v>
      </c>
      <c r="Y39" s="101"/>
      <c r="Z39" s="102">
        <f t="shared" si="2"/>
        <v>1149.8</v>
      </c>
    </row>
    <row r="40" spans="1:26" s="103" customFormat="1">
      <c r="A40" s="95">
        <f t="shared" si="1"/>
        <v>36</v>
      </c>
      <c r="B40" s="96" t="s">
        <v>43</v>
      </c>
      <c r="C40" s="95">
        <v>1992</v>
      </c>
      <c r="D40" s="97">
        <v>3</v>
      </c>
      <c r="E40" s="97">
        <v>3</v>
      </c>
      <c r="F40" s="97">
        <v>27</v>
      </c>
      <c r="G40" s="123">
        <v>1251.9000000000001</v>
      </c>
      <c r="H40" s="123">
        <v>0</v>
      </c>
      <c r="I40" s="123">
        <v>134.1</v>
      </c>
      <c r="J40" s="98" t="s">
        <v>27</v>
      </c>
      <c r="K40" s="98" t="s">
        <v>27</v>
      </c>
      <c r="L40" s="98" t="s">
        <v>27</v>
      </c>
      <c r="M40" s="98" t="s">
        <v>28</v>
      </c>
      <c r="N40" s="98" t="s">
        <v>30</v>
      </c>
      <c r="O40" s="96" t="s">
        <v>30</v>
      </c>
      <c r="P40" s="123" t="s">
        <v>31</v>
      </c>
      <c r="Q40" s="98" t="s">
        <v>40</v>
      </c>
      <c r="R40" s="98" t="s">
        <v>33</v>
      </c>
      <c r="S40" s="98" t="s">
        <v>33</v>
      </c>
      <c r="T40" s="99">
        <v>681.95</v>
      </c>
      <c r="U40" s="145">
        <v>517.79999999999995</v>
      </c>
      <c r="V40" s="150">
        <v>514</v>
      </c>
      <c r="W40" s="98">
        <v>616.79999999999995</v>
      </c>
      <c r="X40" s="100">
        <v>1062</v>
      </c>
      <c r="Y40" s="101"/>
      <c r="Z40" s="102">
        <f t="shared" si="2"/>
        <v>1165.9000000000001</v>
      </c>
    </row>
    <row r="41" spans="1:26" s="103" customFormat="1">
      <c r="A41" s="95">
        <f t="shared" si="1"/>
        <v>37</v>
      </c>
      <c r="B41" s="96" t="s">
        <v>44</v>
      </c>
      <c r="C41" s="95">
        <v>1994</v>
      </c>
      <c r="D41" s="97">
        <v>3</v>
      </c>
      <c r="E41" s="97">
        <v>2</v>
      </c>
      <c r="F41" s="97">
        <v>12</v>
      </c>
      <c r="G41" s="123">
        <v>705.4</v>
      </c>
      <c r="H41" s="123">
        <v>0</v>
      </c>
      <c r="I41" s="123">
        <v>85.2</v>
      </c>
      <c r="J41" s="98" t="s">
        <v>27</v>
      </c>
      <c r="K41" s="98" t="s">
        <v>27</v>
      </c>
      <c r="L41" s="98" t="s">
        <v>27</v>
      </c>
      <c r="M41" s="98" t="s">
        <v>28</v>
      </c>
      <c r="N41" s="98" t="s">
        <v>30</v>
      </c>
      <c r="O41" s="96" t="s">
        <v>30</v>
      </c>
      <c r="P41" s="123" t="s">
        <v>31</v>
      </c>
      <c r="Q41" s="98" t="s">
        <v>32</v>
      </c>
      <c r="R41" s="98" t="s">
        <v>33</v>
      </c>
      <c r="S41" s="98" t="s">
        <v>33</v>
      </c>
      <c r="T41" s="99">
        <v>433.89</v>
      </c>
      <c r="U41" s="145">
        <v>345.3</v>
      </c>
      <c r="V41" s="150">
        <v>345</v>
      </c>
      <c r="W41" s="98">
        <v>448</v>
      </c>
      <c r="X41" s="100">
        <v>684.8</v>
      </c>
      <c r="Y41" s="101"/>
      <c r="Z41" s="102">
        <f t="shared" si="2"/>
        <v>775.5</v>
      </c>
    </row>
    <row r="42" spans="1:26" s="103" customFormat="1" ht="12.75" customHeight="1">
      <c r="A42" s="95">
        <f t="shared" si="1"/>
        <v>38</v>
      </c>
      <c r="B42" s="96" t="s">
        <v>130</v>
      </c>
      <c r="C42" s="105">
        <v>2009</v>
      </c>
      <c r="D42" s="105">
        <v>4</v>
      </c>
      <c r="E42" s="105">
        <v>2</v>
      </c>
      <c r="F42" s="105">
        <v>24</v>
      </c>
      <c r="G42" s="124">
        <v>1386.5</v>
      </c>
      <c r="H42" s="124">
        <v>0</v>
      </c>
      <c r="I42" s="124">
        <v>140.6</v>
      </c>
      <c r="J42" s="98" t="s">
        <v>27</v>
      </c>
      <c r="K42" s="98" t="s">
        <v>27</v>
      </c>
      <c r="L42" s="98" t="s">
        <v>27</v>
      </c>
      <c r="M42" s="98" t="s">
        <v>28</v>
      </c>
      <c r="N42" s="98" t="s">
        <v>30</v>
      </c>
      <c r="O42" s="98" t="s">
        <v>28</v>
      </c>
      <c r="P42" s="124" t="s">
        <v>31</v>
      </c>
      <c r="Q42" s="98" t="s">
        <v>32</v>
      </c>
      <c r="R42" s="98" t="s">
        <v>33</v>
      </c>
      <c r="S42" s="98" t="s">
        <v>33</v>
      </c>
      <c r="T42" s="99">
        <v>110.22</v>
      </c>
      <c r="U42" s="145">
        <v>388.4</v>
      </c>
      <c r="V42" s="151">
        <v>388.4</v>
      </c>
      <c r="W42" s="98">
        <v>660.27</v>
      </c>
      <c r="X42" s="107"/>
      <c r="Y42" s="101"/>
      <c r="Z42" s="102">
        <f t="shared" si="2"/>
        <v>917.4</v>
      </c>
    </row>
    <row r="43" spans="1:26" s="103" customFormat="1">
      <c r="A43" s="95">
        <f t="shared" si="1"/>
        <v>39</v>
      </c>
      <c r="B43" s="108" t="s">
        <v>79</v>
      </c>
      <c r="C43" s="109" t="s">
        <v>80</v>
      </c>
      <c r="D43" s="110">
        <v>2</v>
      </c>
      <c r="E43" s="105">
        <v>3</v>
      </c>
      <c r="F43" s="105">
        <v>12</v>
      </c>
      <c r="G43" s="124">
        <v>526.29999999999995</v>
      </c>
      <c r="H43" s="123">
        <v>49.5</v>
      </c>
      <c r="I43" s="124">
        <v>71.400000000000006</v>
      </c>
      <c r="J43" s="98" t="s">
        <v>27</v>
      </c>
      <c r="K43" s="98" t="s">
        <v>27</v>
      </c>
      <c r="L43" s="98" t="s">
        <v>27</v>
      </c>
      <c r="M43" s="98" t="s">
        <v>28</v>
      </c>
      <c r="N43" s="98" t="s">
        <v>29</v>
      </c>
      <c r="O43" s="98" t="s">
        <v>28</v>
      </c>
      <c r="P43" s="123" t="s">
        <v>31</v>
      </c>
      <c r="Q43" s="98" t="s">
        <v>32</v>
      </c>
      <c r="R43" s="98" t="s">
        <v>33</v>
      </c>
      <c r="S43" s="98" t="s">
        <v>33</v>
      </c>
      <c r="T43" s="99">
        <v>599.66</v>
      </c>
      <c r="U43" s="146">
        <v>0</v>
      </c>
      <c r="V43" s="152">
        <v>424.3</v>
      </c>
      <c r="W43" s="105">
        <v>646</v>
      </c>
      <c r="X43" s="111">
        <v>738.3</v>
      </c>
      <c r="Y43" s="101"/>
      <c r="Z43" s="102">
        <f t="shared" si="2"/>
        <v>495.70000000000005</v>
      </c>
    </row>
    <row r="44" spans="1:26" s="103" customFormat="1">
      <c r="A44" s="95">
        <f t="shared" si="1"/>
        <v>40</v>
      </c>
      <c r="B44" s="96" t="s">
        <v>108</v>
      </c>
      <c r="C44" s="95">
        <v>1978</v>
      </c>
      <c r="D44" s="97">
        <v>2</v>
      </c>
      <c r="E44" s="97">
        <v>2</v>
      </c>
      <c r="F44" s="97">
        <v>16</v>
      </c>
      <c r="G44" s="123">
        <v>740.7</v>
      </c>
      <c r="H44" s="123">
        <v>0</v>
      </c>
      <c r="I44" s="123">
        <v>58.4</v>
      </c>
      <c r="J44" s="98" t="s">
        <v>27</v>
      </c>
      <c r="K44" s="98" t="s">
        <v>27</v>
      </c>
      <c r="L44" s="98" t="s">
        <v>27</v>
      </c>
      <c r="M44" s="98" t="s">
        <v>28</v>
      </c>
      <c r="N44" s="98" t="s">
        <v>30</v>
      </c>
      <c r="O44" s="98" t="s">
        <v>28</v>
      </c>
      <c r="P44" s="123" t="s">
        <v>31</v>
      </c>
      <c r="Q44" s="98" t="s">
        <v>32</v>
      </c>
      <c r="R44" s="98" t="s">
        <v>33</v>
      </c>
      <c r="S44" s="98" t="s">
        <v>33</v>
      </c>
      <c r="T44" s="99">
        <v>615.4</v>
      </c>
      <c r="U44" s="145">
        <v>0</v>
      </c>
      <c r="V44" s="150">
        <v>448.7</v>
      </c>
      <c r="W44" s="98">
        <v>588.20000000000005</v>
      </c>
      <c r="X44" s="100">
        <v>599.5</v>
      </c>
      <c r="Y44" s="101"/>
      <c r="Z44" s="102">
        <f t="shared" si="2"/>
        <v>507.09999999999997</v>
      </c>
    </row>
    <row r="45" spans="1:26" s="103" customFormat="1">
      <c r="A45" s="95">
        <f t="shared" si="1"/>
        <v>41</v>
      </c>
      <c r="B45" s="96" t="s">
        <v>109</v>
      </c>
      <c r="C45" s="95">
        <v>1982</v>
      </c>
      <c r="D45" s="97">
        <v>2</v>
      </c>
      <c r="E45" s="97">
        <v>3</v>
      </c>
      <c r="F45" s="97">
        <v>16</v>
      </c>
      <c r="G45" s="123">
        <v>721.8</v>
      </c>
      <c r="H45" s="123">
        <v>0</v>
      </c>
      <c r="I45" s="123">
        <v>87.6</v>
      </c>
      <c r="J45" s="98" t="s">
        <v>27</v>
      </c>
      <c r="K45" s="98" t="s">
        <v>27</v>
      </c>
      <c r="L45" s="98" t="s">
        <v>27</v>
      </c>
      <c r="M45" s="98" t="s">
        <v>28</v>
      </c>
      <c r="N45" s="98" t="s">
        <v>30</v>
      </c>
      <c r="O45" s="98" t="s">
        <v>28</v>
      </c>
      <c r="P45" s="123" t="s">
        <v>31</v>
      </c>
      <c r="Q45" s="98" t="s">
        <v>32</v>
      </c>
      <c r="R45" s="98" t="s">
        <v>33</v>
      </c>
      <c r="S45" s="98" t="s">
        <v>33</v>
      </c>
      <c r="T45" s="99">
        <v>726.77</v>
      </c>
      <c r="U45" s="145">
        <v>508.5</v>
      </c>
      <c r="V45" s="150">
        <v>508.5</v>
      </c>
      <c r="W45" s="98">
        <v>714</v>
      </c>
      <c r="X45" s="100">
        <v>683.2</v>
      </c>
      <c r="Y45" s="101"/>
      <c r="Z45" s="102">
        <f t="shared" si="2"/>
        <v>1104.5999999999999</v>
      </c>
    </row>
    <row r="46" spans="1:26" s="103" customFormat="1">
      <c r="A46" s="95">
        <f t="shared" si="1"/>
        <v>42</v>
      </c>
      <c r="B46" s="96" t="s">
        <v>47</v>
      </c>
      <c r="C46" s="95">
        <v>1959</v>
      </c>
      <c r="D46" s="97">
        <v>2</v>
      </c>
      <c r="E46" s="97">
        <v>2</v>
      </c>
      <c r="F46" s="97">
        <v>12</v>
      </c>
      <c r="G46" s="123">
        <v>622</v>
      </c>
      <c r="H46" s="123">
        <v>0</v>
      </c>
      <c r="I46" s="123">
        <v>52.1</v>
      </c>
      <c r="J46" s="98" t="s">
        <v>27</v>
      </c>
      <c r="K46" s="98" t="s">
        <v>27</v>
      </c>
      <c r="L46" s="98" t="s">
        <v>27</v>
      </c>
      <c r="M46" s="98" t="s">
        <v>28</v>
      </c>
      <c r="N46" s="98" t="s">
        <v>30</v>
      </c>
      <c r="O46" s="98" t="s">
        <v>30</v>
      </c>
      <c r="P46" s="123" t="s">
        <v>48</v>
      </c>
      <c r="Q46" s="98" t="s">
        <v>32</v>
      </c>
      <c r="R46" s="98" t="s">
        <v>33</v>
      </c>
      <c r="S46" s="98" t="s">
        <v>33</v>
      </c>
      <c r="T46" s="99">
        <v>548.74</v>
      </c>
      <c r="U46" s="145">
        <v>136.80000000000001</v>
      </c>
      <c r="V46" s="150">
        <v>380.8</v>
      </c>
      <c r="W46" s="98">
        <v>606.1</v>
      </c>
      <c r="X46" s="100">
        <v>688.1</v>
      </c>
      <c r="Y46" s="101"/>
      <c r="Z46" s="102">
        <f t="shared" si="2"/>
        <v>569.70000000000005</v>
      </c>
    </row>
    <row r="47" spans="1:26" s="103" customFormat="1">
      <c r="A47" s="95">
        <f t="shared" si="1"/>
        <v>43</v>
      </c>
      <c r="B47" s="96" t="s">
        <v>49</v>
      </c>
      <c r="C47" s="95">
        <v>1958</v>
      </c>
      <c r="D47" s="97">
        <v>2</v>
      </c>
      <c r="E47" s="97">
        <v>2</v>
      </c>
      <c r="F47" s="97">
        <v>12</v>
      </c>
      <c r="G47" s="123">
        <v>605.9</v>
      </c>
      <c r="H47" s="123">
        <v>0</v>
      </c>
      <c r="I47" s="123">
        <v>69.099999999999994</v>
      </c>
      <c r="J47" s="98" t="s">
        <v>27</v>
      </c>
      <c r="K47" s="98" t="s">
        <v>27</v>
      </c>
      <c r="L47" s="98" t="s">
        <v>27</v>
      </c>
      <c r="M47" s="98" t="s">
        <v>28</v>
      </c>
      <c r="N47" s="98" t="s">
        <v>30</v>
      </c>
      <c r="O47" s="98" t="s">
        <v>30</v>
      </c>
      <c r="P47" s="123" t="s">
        <v>48</v>
      </c>
      <c r="Q47" s="98" t="s">
        <v>32</v>
      </c>
      <c r="R47" s="98" t="s">
        <v>33</v>
      </c>
      <c r="S47" s="98" t="s">
        <v>33</v>
      </c>
      <c r="T47" s="99">
        <v>579.23</v>
      </c>
      <c r="U47" s="145">
        <v>98.3</v>
      </c>
      <c r="V47" s="150">
        <v>426.4</v>
      </c>
      <c r="W47" s="98">
        <v>710.5</v>
      </c>
      <c r="X47" s="100">
        <v>594.1</v>
      </c>
      <c r="Y47" s="101"/>
      <c r="Z47" s="102">
        <f t="shared" si="2"/>
        <v>593.79999999999995</v>
      </c>
    </row>
    <row r="48" spans="1:26" s="103" customFormat="1">
      <c r="A48" s="95">
        <f t="shared" si="1"/>
        <v>44</v>
      </c>
      <c r="B48" s="96" t="s">
        <v>50</v>
      </c>
      <c r="C48" s="95">
        <v>1957</v>
      </c>
      <c r="D48" s="97">
        <v>2</v>
      </c>
      <c r="E48" s="97">
        <v>2</v>
      </c>
      <c r="F48" s="97">
        <v>12</v>
      </c>
      <c r="G48" s="123">
        <v>619.1</v>
      </c>
      <c r="H48" s="123">
        <v>0</v>
      </c>
      <c r="I48" s="123">
        <v>55.1</v>
      </c>
      <c r="J48" s="98" t="s">
        <v>27</v>
      </c>
      <c r="K48" s="98" t="s">
        <v>27</v>
      </c>
      <c r="L48" s="98" t="s">
        <v>27</v>
      </c>
      <c r="M48" s="98" t="s">
        <v>28</v>
      </c>
      <c r="N48" s="98" t="s">
        <v>30</v>
      </c>
      <c r="O48" s="98" t="s">
        <v>30</v>
      </c>
      <c r="P48" s="123" t="s">
        <v>48</v>
      </c>
      <c r="Q48" s="98" t="s">
        <v>32</v>
      </c>
      <c r="R48" s="98" t="s">
        <v>33</v>
      </c>
      <c r="S48" s="98" t="s">
        <v>33</v>
      </c>
      <c r="T48" s="99">
        <v>548.82000000000005</v>
      </c>
      <c r="U48" s="145">
        <v>135.80000000000001</v>
      </c>
      <c r="V48" s="150">
        <v>390</v>
      </c>
      <c r="W48" s="98">
        <v>612.4</v>
      </c>
      <c r="X48" s="100">
        <v>699.6</v>
      </c>
      <c r="Y48" s="101"/>
      <c r="Z48" s="102">
        <f t="shared" si="2"/>
        <v>580.9</v>
      </c>
    </row>
    <row r="49" spans="1:26" s="103" customFormat="1">
      <c r="A49" s="95">
        <f t="shared" si="1"/>
        <v>45</v>
      </c>
      <c r="B49" s="96" t="s">
        <v>51</v>
      </c>
      <c r="C49" s="95">
        <v>1957</v>
      </c>
      <c r="D49" s="97">
        <v>2</v>
      </c>
      <c r="E49" s="97">
        <v>2</v>
      </c>
      <c r="F49" s="97">
        <v>12</v>
      </c>
      <c r="G49" s="123">
        <v>609.9</v>
      </c>
      <c r="H49" s="123">
        <v>0</v>
      </c>
      <c r="I49" s="123">
        <v>67.900000000000006</v>
      </c>
      <c r="J49" s="98" t="s">
        <v>27</v>
      </c>
      <c r="K49" s="98" t="s">
        <v>27</v>
      </c>
      <c r="L49" s="98" t="s">
        <v>27</v>
      </c>
      <c r="M49" s="98" t="s">
        <v>28</v>
      </c>
      <c r="N49" s="98" t="s">
        <v>30</v>
      </c>
      <c r="O49" s="98" t="s">
        <v>30</v>
      </c>
      <c r="P49" s="123" t="s">
        <v>48</v>
      </c>
      <c r="Q49" s="98" t="s">
        <v>32</v>
      </c>
      <c r="R49" s="98" t="s">
        <v>33</v>
      </c>
      <c r="S49" s="98" t="s">
        <v>33</v>
      </c>
      <c r="T49" s="99">
        <v>578.95000000000005</v>
      </c>
      <c r="U49" s="145">
        <v>0</v>
      </c>
      <c r="V49" s="150">
        <v>402.3</v>
      </c>
      <c r="W49" s="98">
        <v>624.70000000000005</v>
      </c>
      <c r="X49" s="100">
        <v>604.20000000000005</v>
      </c>
      <c r="Y49" s="101"/>
      <c r="Z49" s="102">
        <f t="shared" si="2"/>
        <v>470.20000000000005</v>
      </c>
    </row>
    <row r="50" spans="1:26" s="103" customFormat="1">
      <c r="A50" s="95">
        <f t="shared" si="1"/>
        <v>46</v>
      </c>
      <c r="B50" s="96" t="s">
        <v>53</v>
      </c>
      <c r="C50" s="95">
        <v>1960</v>
      </c>
      <c r="D50" s="97">
        <v>2</v>
      </c>
      <c r="E50" s="97">
        <v>2</v>
      </c>
      <c r="F50" s="97">
        <v>12</v>
      </c>
      <c r="G50" s="123">
        <v>623.9</v>
      </c>
      <c r="H50" s="123">
        <v>0</v>
      </c>
      <c r="I50" s="123">
        <v>53.5</v>
      </c>
      <c r="J50" s="98" t="s">
        <v>27</v>
      </c>
      <c r="K50" s="98" t="s">
        <v>27</v>
      </c>
      <c r="L50" s="98" t="s">
        <v>27</v>
      </c>
      <c r="M50" s="98" t="s">
        <v>28</v>
      </c>
      <c r="N50" s="98" t="s">
        <v>30</v>
      </c>
      <c r="O50" s="98" t="s">
        <v>30</v>
      </c>
      <c r="P50" s="123" t="s">
        <v>48</v>
      </c>
      <c r="Q50" s="98" t="s">
        <v>32</v>
      </c>
      <c r="R50" s="98" t="s">
        <v>33</v>
      </c>
      <c r="S50" s="98" t="s">
        <v>33</v>
      </c>
      <c r="T50" s="99">
        <v>546.38</v>
      </c>
      <c r="U50" s="145">
        <v>139.1</v>
      </c>
      <c r="V50" s="150">
        <v>381.4</v>
      </c>
      <c r="W50" s="98">
        <v>596.6</v>
      </c>
      <c r="X50" s="100">
        <v>701.4</v>
      </c>
      <c r="Y50" s="101"/>
      <c r="Z50" s="102">
        <f t="shared" si="2"/>
        <v>574</v>
      </c>
    </row>
    <row r="51" spans="1:26" s="103" customFormat="1">
      <c r="A51" s="95">
        <f t="shared" si="1"/>
        <v>47</v>
      </c>
      <c r="B51" s="96" t="s">
        <v>54</v>
      </c>
      <c r="C51" s="95">
        <v>1961</v>
      </c>
      <c r="D51" s="97">
        <v>2</v>
      </c>
      <c r="E51" s="97">
        <v>3</v>
      </c>
      <c r="F51" s="97">
        <v>19</v>
      </c>
      <c r="G51" s="123">
        <v>1121.5</v>
      </c>
      <c r="H51" s="123">
        <v>0</v>
      </c>
      <c r="I51" s="123">
        <v>98.8</v>
      </c>
      <c r="J51" s="98" t="s">
        <v>27</v>
      </c>
      <c r="K51" s="98" t="s">
        <v>27</v>
      </c>
      <c r="L51" s="98" t="s">
        <v>27</v>
      </c>
      <c r="M51" s="98" t="s">
        <v>28</v>
      </c>
      <c r="N51" s="98" t="s">
        <v>30</v>
      </c>
      <c r="O51" s="98" t="s">
        <v>30</v>
      </c>
      <c r="P51" s="123" t="s">
        <v>48</v>
      </c>
      <c r="Q51" s="98" t="s">
        <v>32</v>
      </c>
      <c r="R51" s="98" t="s">
        <v>33</v>
      </c>
      <c r="S51" s="98" t="s">
        <v>33</v>
      </c>
      <c r="T51" s="99">
        <v>851.83</v>
      </c>
      <c r="U51" s="145">
        <v>186.7</v>
      </c>
      <c r="V51" s="150">
        <v>651.9</v>
      </c>
      <c r="W51" s="98">
        <v>958.8</v>
      </c>
      <c r="X51" s="100">
        <v>1028.5</v>
      </c>
      <c r="Y51" s="101"/>
      <c r="Z51" s="102">
        <f t="shared" si="2"/>
        <v>937.4</v>
      </c>
    </row>
    <row r="52" spans="1:26" s="103" customFormat="1">
      <c r="A52" s="95">
        <f t="shared" si="1"/>
        <v>48</v>
      </c>
      <c r="B52" s="96" t="s">
        <v>55</v>
      </c>
      <c r="C52" s="95">
        <v>1973</v>
      </c>
      <c r="D52" s="97">
        <v>2</v>
      </c>
      <c r="E52" s="97">
        <v>2</v>
      </c>
      <c r="F52" s="97">
        <v>16</v>
      </c>
      <c r="G52" s="123">
        <v>714.4</v>
      </c>
      <c r="H52" s="123">
        <v>0</v>
      </c>
      <c r="I52" s="123">
        <v>60.7</v>
      </c>
      <c r="J52" s="98" t="s">
        <v>27</v>
      </c>
      <c r="K52" s="98" t="s">
        <v>27</v>
      </c>
      <c r="L52" s="98" t="s">
        <v>27</v>
      </c>
      <c r="M52" s="98" t="s">
        <v>28</v>
      </c>
      <c r="N52" s="98" t="s">
        <v>30</v>
      </c>
      <c r="O52" s="98" t="s">
        <v>30</v>
      </c>
      <c r="P52" s="123" t="s">
        <v>31</v>
      </c>
      <c r="Q52" s="98" t="s">
        <v>32</v>
      </c>
      <c r="R52" s="98" t="s">
        <v>33</v>
      </c>
      <c r="S52" s="98" t="s">
        <v>33</v>
      </c>
      <c r="T52" s="99">
        <v>609.62</v>
      </c>
      <c r="U52" s="145">
        <v>277.60000000000002</v>
      </c>
      <c r="V52" s="150">
        <v>438.9</v>
      </c>
      <c r="W52" s="98">
        <v>676</v>
      </c>
      <c r="X52" s="100">
        <v>885.7</v>
      </c>
      <c r="Y52" s="101"/>
      <c r="Z52" s="102">
        <f t="shared" si="2"/>
        <v>777.2</v>
      </c>
    </row>
    <row r="53" spans="1:26" s="103" customFormat="1">
      <c r="A53" s="95">
        <f t="shared" si="1"/>
        <v>49</v>
      </c>
      <c r="B53" s="108" t="s">
        <v>58</v>
      </c>
      <c r="C53" s="109">
        <v>1978</v>
      </c>
      <c r="D53" s="97">
        <v>5</v>
      </c>
      <c r="E53" s="97">
        <v>2</v>
      </c>
      <c r="F53" s="97">
        <v>72</v>
      </c>
      <c r="G53" s="123">
        <v>1384.1</v>
      </c>
      <c r="H53" s="123">
        <v>147.5</v>
      </c>
      <c r="I53" s="123">
        <v>1011.9</v>
      </c>
      <c r="J53" s="98" t="s">
        <v>33</v>
      </c>
      <c r="K53" s="98" t="s">
        <v>27</v>
      </c>
      <c r="L53" s="98" t="s">
        <v>27</v>
      </c>
      <c r="M53" s="98" t="s">
        <v>30</v>
      </c>
      <c r="N53" s="98" t="s">
        <v>30</v>
      </c>
      <c r="O53" s="98" t="s">
        <v>30</v>
      </c>
      <c r="P53" s="123" t="s">
        <v>39</v>
      </c>
      <c r="Q53" s="98" t="s">
        <v>40</v>
      </c>
      <c r="R53" s="98" t="s">
        <v>33</v>
      </c>
      <c r="S53" s="98" t="s">
        <v>33</v>
      </c>
      <c r="T53" s="99">
        <v>664.4</v>
      </c>
      <c r="U53" s="145">
        <v>436.5</v>
      </c>
      <c r="V53" s="150">
        <v>450</v>
      </c>
      <c r="W53" s="98">
        <v>540</v>
      </c>
      <c r="X53" s="100">
        <v>1644</v>
      </c>
      <c r="Y53" s="101"/>
      <c r="Z53" s="102">
        <f t="shared" ref="Z53:Z77" si="3">I53+U53+V53</f>
        <v>1898.4</v>
      </c>
    </row>
    <row r="54" spans="1:26" s="103" customFormat="1">
      <c r="A54" s="95">
        <f t="shared" si="1"/>
        <v>50</v>
      </c>
      <c r="B54" s="108" t="s">
        <v>57</v>
      </c>
      <c r="C54" s="109">
        <v>1985</v>
      </c>
      <c r="D54" s="97">
        <v>5</v>
      </c>
      <c r="E54" s="97">
        <v>2</v>
      </c>
      <c r="F54" s="97">
        <v>81</v>
      </c>
      <c r="G54" s="123">
        <v>1290.0999999999999</v>
      </c>
      <c r="H54" s="123">
        <v>0</v>
      </c>
      <c r="I54" s="123">
        <v>988.6</v>
      </c>
      <c r="J54" s="98" t="s">
        <v>33</v>
      </c>
      <c r="K54" s="98" t="s">
        <v>27</v>
      </c>
      <c r="L54" s="98" t="s">
        <v>27</v>
      </c>
      <c r="M54" s="98" t="s">
        <v>30</v>
      </c>
      <c r="N54" s="98" t="s">
        <v>30</v>
      </c>
      <c r="O54" s="98" t="s">
        <v>30</v>
      </c>
      <c r="P54" s="123" t="s">
        <v>39</v>
      </c>
      <c r="Q54" s="98" t="s">
        <v>40</v>
      </c>
      <c r="R54" s="98" t="s">
        <v>33</v>
      </c>
      <c r="S54" s="98" t="s">
        <v>33</v>
      </c>
      <c r="T54" s="99">
        <v>668.67</v>
      </c>
      <c r="U54" s="145">
        <v>470.2</v>
      </c>
      <c r="V54" s="150">
        <v>486.2</v>
      </c>
      <c r="W54" s="98">
        <v>543</v>
      </c>
      <c r="X54" s="100">
        <v>1707.6</v>
      </c>
      <c r="Y54" s="101"/>
      <c r="Z54" s="102">
        <f t="shared" si="3"/>
        <v>1945</v>
      </c>
    </row>
    <row r="55" spans="1:26" s="103" customFormat="1">
      <c r="A55" s="95">
        <f t="shared" si="1"/>
        <v>51</v>
      </c>
      <c r="B55" s="108" t="s">
        <v>56</v>
      </c>
      <c r="C55" s="109">
        <v>1988</v>
      </c>
      <c r="D55" s="97">
        <v>4</v>
      </c>
      <c r="E55" s="97">
        <v>3</v>
      </c>
      <c r="F55" s="97">
        <v>36</v>
      </c>
      <c r="G55" s="123">
        <v>1713.6</v>
      </c>
      <c r="H55" s="123">
        <v>0</v>
      </c>
      <c r="I55" s="123">
        <v>174.6</v>
      </c>
      <c r="J55" s="98" t="s">
        <v>27</v>
      </c>
      <c r="K55" s="98" t="s">
        <v>27</v>
      </c>
      <c r="L55" s="98" t="s">
        <v>27</v>
      </c>
      <c r="M55" s="98" t="s">
        <v>30</v>
      </c>
      <c r="N55" s="98" t="s">
        <v>30</v>
      </c>
      <c r="O55" s="98" t="s">
        <v>30</v>
      </c>
      <c r="P55" s="123" t="s">
        <v>39</v>
      </c>
      <c r="Q55" s="98" t="s">
        <v>40</v>
      </c>
      <c r="R55" s="98" t="s">
        <v>33</v>
      </c>
      <c r="S55" s="98" t="s">
        <v>33</v>
      </c>
      <c r="T55" s="99">
        <v>684.34</v>
      </c>
      <c r="U55" s="145">
        <v>421.4</v>
      </c>
      <c r="V55" s="150">
        <v>495.9</v>
      </c>
      <c r="W55" s="98">
        <v>566.1</v>
      </c>
      <c r="X55" s="100">
        <v>1340.9</v>
      </c>
      <c r="Y55" s="101"/>
      <c r="Z55" s="102">
        <f t="shared" si="3"/>
        <v>1091.9000000000001</v>
      </c>
    </row>
    <row r="56" spans="1:26" s="103" customFormat="1">
      <c r="A56" s="95">
        <f t="shared" si="1"/>
        <v>52</v>
      </c>
      <c r="B56" s="96" t="s">
        <v>120</v>
      </c>
      <c r="C56" s="95">
        <v>1984</v>
      </c>
      <c r="D56" s="97">
        <v>5</v>
      </c>
      <c r="E56" s="97">
        <v>11</v>
      </c>
      <c r="F56" s="97">
        <v>121</v>
      </c>
      <c r="G56" s="123">
        <v>6550.1</v>
      </c>
      <c r="H56" s="123">
        <v>213.3</v>
      </c>
      <c r="I56" s="123">
        <v>864</v>
      </c>
      <c r="J56" s="98" t="s">
        <v>27</v>
      </c>
      <c r="K56" s="98" t="s">
        <v>27</v>
      </c>
      <c r="L56" s="98" t="s">
        <v>27</v>
      </c>
      <c r="M56" s="98" t="s">
        <v>30</v>
      </c>
      <c r="N56" s="98" t="s">
        <v>30</v>
      </c>
      <c r="O56" s="98" t="s">
        <v>30</v>
      </c>
      <c r="P56" s="123" t="s">
        <v>39</v>
      </c>
      <c r="Q56" s="98" t="s">
        <v>32</v>
      </c>
      <c r="R56" s="98" t="s">
        <v>33</v>
      </c>
      <c r="S56" s="98" t="s">
        <v>33</v>
      </c>
      <c r="T56" s="99">
        <v>2503.5700000000002</v>
      </c>
      <c r="U56" s="145">
        <v>1402</v>
      </c>
      <c r="V56" s="150">
        <v>1780.7</v>
      </c>
      <c r="W56" s="98">
        <v>1971</v>
      </c>
      <c r="X56" s="100">
        <v>5051.7</v>
      </c>
      <c r="Y56" s="101"/>
      <c r="Z56" s="102">
        <f t="shared" si="3"/>
        <v>4046.7</v>
      </c>
    </row>
    <row r="57" spans="1:26" s="103" customFormat="1">
      <c r="A57" s="95">
        <f t="shared" si="1"/>
        <v>53</v>
      </c>
      <c r="B57" s="96" t="s">
        <v>121</v>
      </c>
      <c r="C57" s="95">
        <v>1989</v>
      </c>
      <c r="D57" s="97">
        <v>5</v>
      </c>
      <c r="E57" s="97">
        <v>6</v>
      </c>
      <c r="F57" s="97">
        <v>77</v>
      </c>
      <c r="G57" s="123">
        <v>3668.6</v>
      </c>
      <c r="H57" s="123">
        <v>94.7</v>
      </c>
      <c r="I57" s="123">
        <v>459.6</v>
      </c>
      <c r="J57" s="98" t="s">
        <v>27</v>
      </c>
      <c r="K57" s="98" t="s">
        <v>27</v>
      </c>
      <c r="L57" s="98" t="s">
        <v>27</v>
      </c>
      <c r="M57" s="98" t="s">
        <v>30</v>
      </c>
      <c r="N57" s="98" t="s">
        <v>30</v>
      </c>
      <c r="O57" s="98" t="s">
        <v>30</v>
      </c>
      <c r="P57" s="123" t="s">
        <v>39</v>
      </c>
      <c r="Q57" s="98" t="s">
        <v>32</v>
      </c>
      <c r="R57" s="98" t="s">
        <v>33</v>
      </c>
      <c r="S57" s="98" t="s">
        <v>33</v>
      </c>
      <c r="T57" s="99">
        <v>1315.02</v>
      </c>
      <c r="U57" s="145">
        <v>790.6</v>
      </c>
      <c r="V57" s="150">
        <v>993.4</v>
      </c>
      <c r="W57" s="98">
        <v>978.2</v>
      </c>
      <c r="X57" s="100">
        <v>3004.1</v>
      </c>
      <c r="Y57" s="101"/>
      <c r="Z57" s="102">
        <f t="shared" si="3"/>
        <v>2243.6</v>
      </c>
    </row>
    <row r="58" spans="1:26" s="103" customFormat="1">
      <c r="A58" s="95">
        <f t="shared" si="1"/>
        <v>54</v>
      </c>
      <c r="B58" s="96" t="s">
        <v>122</v>
      </c>
      <c r="C58" s="95">
        <v>1988</v>
      </c>
      <c r="D58" s="97">
        <v>5</v>
      </c>
      <c r="E58" s="97">
        <v>6</v>
      </c>
      <c r="F58" s="97">
        <v>77</v>
      </c>
      <c r="G58" s="123">
        <v>3705.1</v>
      </c>
      <c r="H58" s="123">
        <v>84.3</v>
      </c>
      <c r="I58" s="123">
        <v>445.7</v>
      </c>
      <c r="J58" s="98" t="s">
        <v>27</v>
      </c>
      <c r="K58" s="98" t="s">
        <v>27</v>
      </c>
      <c r="L58" s="98" t="s">
        <v>27</v>
      </c>
      <c r="M58" s="98" t="s">
        <v>30</v>
      </c>
      <c r="N58" s="98" t="s">
        <v>30</v>
      </c>
      <c r="O58" s="98" t="s">
        <v>30</v>
      </c>
      <c r="P58" s="123" t="s">
        <v>39</v>
      </c>
      <c r="Q58" s="98" t="s">
        <v>32</v>
      </c>
      <c r="R58" s="98" t="s">
        <v>33</v>
      </c>
      <c r="S58" s="98" t="s">
        <v>33</v>
      </c>
      <c r="T58" s="99">
        <v>1327.57</v>
      </c>
      <c r="U58" s="145">
        <v>962</v>
      </c>
      <c r="V58" s="150">
        <v>962</v>
      </c>
      <c r="W58" s="98">
        <v>1105.5</v>
      </c>
      <c r="X58" s="100">
        <v>3028.2</v>
      </c>
      <c r="Y58" s="101"/>
      <c r="Z58" s="102">
        <f t="shared" si="3"/>
        <v>2369.6999999999998</v>
      </c>
    </row>
    <row r="59" spans="1:26" s="103" customFormat="1">
      <c r="A59" s="95">
        <f t="shared" si="1"/>
        <v>55</v>
      </c>
      <c r="B59" s="96" t="s">
        <v>123</v>
      </c>
      <c r="C59" s="95">
        <v>1995</v>
      </c>
      <c r="D59" s="97">
        <v>5</v>
      </c>
      <c r="E59" s="97">
        <v>8</v>
      </c>
      <c r="F59" s="97">
        <v>90</v>
      </c>
      <c r="G59" s="123">
        <v>5113</v>
      </c>
      <c r="H59" s="123">
        <v>103.1</v>
      </c>
      <c r="I59" s="123">
        <v>589</v>
      </c>
      <c r="J59" s="98" t="s">
        <v>27</v>
      </c>
      <c r="K59" s="98" t="s">
        <v>27</v>
      </c>
      <c r="L59" s="98" t="s">
        <v>27</v>
      </c>
      <c r="M59" s="98" t="s">
        <v>30</v>
      </c>
      <c r="N59" s="98" t="s">
        <v>30</v>
      </c>
      <c r="O59" s="98" t="s">
        <v>30</v>
      </c>
      <c r="P59" s="123" t="s">
        <v>39</v>
      </c>
      <c r="Q59" s="98" t="s">
        <v>32</v>
      </c>
      <c r="R59" s="98" t="s">
        <v>33</v>
      </c>
      <c r="S59" s="98" t="s">
        <v>33</v>
      </c>
      <c r="T59" s="99">
        <v>1797.38</v>
      </c>
      <c r="U59" s="145">
        <v>1360.9</v>
      </c>
      <c r="V59" s="150">
        <v>1505</v>
      </c>
      <c r="W59" s="98">
        <v>1505</v>
      </c>
      <c r="X59" s="100">
        <v>4083</v>
      </c>
      <c r="Y59" s="101"/>
      <c r="Z59" s="102">
        <f t="shared" si="3"/>
        <v>3454.9</v>
      </c>
    </row>
    <row r="60" spans="1:26" s="103" customFormat="1">
      <c r="A60" s="95">
        <f t="shared" si="1"/>
        <v>56</v>
      </c>
      <c r="B60" s="96" t="s">
        <v>73</v>
      </c>
      <c r="C60" s="95">
        <v>1973</v>
      </c>
      <c r="D60" s="97">
        <v>2</v>
      </c>
      <c r="E60" s="97">
        <v>2</v>
      </c>
      <c r="F60" s="97">
        <v>16</v>
      </c>
      <c r="G60" s="123">
        <v>738.1</v>
      </c>
      <c r="H60" s="123">
        <v>0</v>
      </c>
      <c r="I60" s="123">
        <v>71.7</v>
      </c>
      <c r="J60" s="98" t="s">
        <v>27</v>
      </c>
      <c r="K60" s="98" t="s">
        <v>27</v>
      </c>
      <c r="L60" s="98" t="s">
        <v>27</v>
      </c>
      <c r="M60" s="98" t="s">
        <v>28</v>
      </c>
      <c r="N60" s="98" t="s">
        <v>30</v>
      </c>
      <c r="O60" s="98" t="s">
        <v>30</v>
      </c>
      <c r="P60" s="123" t="s">
        <v>31</v>
      </c>
      <c r="Q60" s="98" t="s">
        <v>74</v>
      </c>
      <c r="R60" s="98" t="s">
        <v>33</v>
      </c>
      <c r="S60" s="98" t="s">
        <v>33</v>
      </c>
      <c r="T60" s="99">
        <v>611.28</v>
      </c>
      <c r="U60" s="145">
        <v>0</v>
      </c>
      <c r="V60" s="150">
        <v>444.6</v>
      </c>
      <c r="W60" s="98">
        <v>639.6</v>
      </c>
      <c r="X60" s="100">
        <v>628.79999999999995</v>
      </c>
      <c r="Y60" s="101"/>
      <c r="Z60" s="102">
        <f t="shared" si="3"/>
        <v>516.30000000000007</v>
      </c>
    </row>
    <row r="61" spans="1:26" s="103" customFormat="1">
      <c r="A61" s="95">
        <f t="shared" si="1"/>
        <v>57</v>
      </c>
      <c r="B61" s="96" t="s">
        <v>75</v>
      </c>
      <c r="C61" s="95">
        <v>1972</v>
      </c>
      <c r="D61" s="97">
        <v>3</v>
      </c>
      <c r="E61" s="97">
        <v>2</v>
      </c>
      <c r="F61" s="97">
        <v>24</v>
      </c>
      <c r="G61" s="123">
        <v>1091.8</v>
      </c>
      <c r="H61" s="123">
        <v>0</v>
      </c>
      <c r="I61" s="123">
        <v>90.4</v>
      </c>
      <c r="J61" s="98" t="s">
        <v>27</v>
      </c>
      <c r="K61" s="98" t="s">
        <v>27</v>
      </c>
      <c r="L61" s="98" t="s">
        <v>27</v>
      </c>
      <c r="M61" s="98" t="s">
        <v>28</v>
      </c>
      <c r="N61" s="98" t="s">
        <v>30</v>
      </c>
      <c r="O61" s="98" t="s">
        <v>30</v>
      </c>
      <c r="P61" s="123" t="s">
        <v>31</v>
      </c>
      <c r="Q61" s="98" t="s">
        <v>32</v>
      </c>
      <c r="R61" s="98" t="s">
        <v>33</v>
      </c>
      <c r="S61" s="98" t="s">
        <v>33</v>
      </c>
      <c r="T61" s="99">
        <v>615.5</v>
      </c>
      <c r="U61" s="145">
        <v>381.7</v>
      </c>
      <c r="V61" s="150">
        <v>429</v>
      </c>
      <c r="W61" s="98">
        <v>675</v>
      </c>
      <c r="X61" s="100">
        <v>945</v>
      </c>
      <c r="Y61" s="101"/>
      <c r="Z61" s="102">
        <f t="shared" si="3"/>
        <v>901.1</v>
      </c>
    </row>
    <row r="62" spans="1:26" s="103" customFormat="1">
      <c r="A62" s="95">
        <f t="shared" si="1"/>
        <v>58</v>
      </c>
      <c r="B62" s="96" t="s">
        <v>76</v>
      </c>
      <c r="C62" s="95">
        <v>1975</v>
      </c>
      <c r="D62" s="97">
        <v>3</v>
      </c>
      <c r="E62" s="97">
        <v>2</v>
      </c>
      <c r="F62" s="97">
        <v>24</v>
      </c>
      <c r="G62" s="123">
        <v>1072.4000000000001</v>
      </c>
      <c r="H62" s="123">
        <v>0</v>
      </c>
      <c r="I62" s="123">
        <v>92.3</v>
      </c>
      <c r="J62" s="98" t="s">
        <v>27</v>
      </c>
      <c r="K62" s="98" t="s">
        <v>27</v>
      </c>
      <c r="L62" s="98" t="s">
        <v>27</v>
      </c>
      <c r="M62" s="98" t="s">
        <v>28</v>
      </c>
      <c r="N62" s="98" t="s">
        <v>30</v>
      </c>
      <c r="O62" s="98" t="s">
        <v>30</v>
      </c>
      <c r="P62" s="123" t="s">
        <v>31</v>
      </c>
      <c r="Q62" s="98" t="s">
        <v>32</v>
      </c>
      <c r="R62" s="98" t="s">
        <v>33</v>
      </c>
      <c r="S62" s="98" t="s">
        <v>33</v>
      </c>
      <c r="T62" s="99">
        <v>611.28</v>
      </c>
      <c r="U62" s="145">
        <v>397.4</v>
      </c>
      <c r="V62" s="150">
        <v>444.6</v>
      </c>
      <c r="W62" s="98">
        <v>669.6</v>
      </c>
      <c r="X62" s="100">
        <v>896</v>
      </c>
      <c r="Y62" s="101"/>
      <c r="Z62" s="102">
        <f t="shared" si="3"/>
        <v>934.3</v>
      </c>
    </row>
    <row r="63" spans="1:26" s="103" customFormat="1">
      <c r="A63" s="95">
        <f t="shared" si="1"/>
        <v>59</v>
      </c>
      <c r="B63" s="96" t="s">
        <v>78</v>
      </c>
      <c r="C63" s="95">
        <v>1985</v>
      </c>
      <c r="D63" s="97">
        <v>3</v>
      </c>
      <c r="E63" s="97">
        <v>3</v>
      </c>
      <c r="F63" s="97">
        <v>36</v>
      </c>
      <c r="G63" s="123">
        <v>1791.4</v>
      </c>
      <c r="H63" s="123">
        <v>0</v>
      </c>
      <c r="I63" s="123">
        <v>148.5</v>
      </c>
      <c r="J63" s="98" t="s">
        <v>27</v>
      </c>
      <c r="K63" s="98" t="s">
        <v>27</v>
      </c>
      <c r="L63" s="98" t="s">
        <v>27</v>
      </c>
      <c r="M63" s="98" t="s">
        <v>28</v>
      </c>
      <c r="N63" s="98" t="s">
        <v>30</v>
      </c>
      <c r="O63" s="98" t="s">
        <v>30</v>
      </c>
      <c r="P63" s="123" t="s">
        <v>31</v>
      </c>
      <c r="Q63" s="98" t="s">
        <v>32</v>
      </c>
      <c r="R63" s="98" t="s">
        <v>33</v>
      </c>
      <c r="S63" s="98" t="s">
        <v>33</v>
      </c>
      <c r="T63" s="99">
        <v>1028.1300000000001</v>
      </c>
      <c r="U63" s="145">
        <v>677.1</v>
      </c>
      <c r="V63" s="150">
        <v>728</v>
      </c>
      <c r="W63" s="98">
        <v>1036</v>
      </c>
      <c r="X63" s="100">
        <v>1526.85</v>
      </c>
      <c r="Y63" s="101"/>
      <c r="Z63" s="102">
        <f t="shared" si="3"/>
        <v>1553.6</v>
      </c>
    </row>
    <row r="64" spans="1:26" s="103" customFormat="1" ht="51">
      <c r="A64" s="95">
        <f t="shared" si="1"/>
        <v>60</v>
      </c>
      <c r="B64" s="104" t="s">
        <v>128</v>
      </c>
      <c r="C64" s="105">
        <v>2014</v>
      </c>
      <c r="D64" s="105">
        <v>3</v>
      </c>
      <c r="E64" s="105">
        <v>3</v>
      </c>
      <c r="F64" s="105">
        <v>36</v>
      </c>
      <c r="G64" s="124">
        <v>1629.9</v>
      </c>
      <c r="H64" s="124">
        <v>0</v>
      </c>
      <c r="I64" s="124">
        <v>146.69999999999999</v>
      </c>
      <c r="J64" s="98" t="s">
        <v>27</v>
      </c>
      <c r="K64" s="98" t="s">
        <v>27</v>
      </c>
      <c r="L64" s="98" t="s">
        <v>27</v>
      </c>
      <c r="M64" s="98" t="s">
        <v>28</v>
      </c>
      <c r="N64" s="98" t="s">
        <v>30</v>
      </c>
      <c r="O64" s="98" t="s">
        <v>28</v>
      </c>
      <c r="P64" s="123" t="s">
        <v>126</v>
      </c>
      <c r="Q64" s="106" t="s">
        <v>127</v>
      </c>
      <c r="R64" s="98" t="s">
        <v>33</v>
      </c>
      <c r="S64" s="98" t="s">
        <v>33</v>
      </c>
      <c r="T64" s="96"/>
      <c r="U64" s="145">
        <v>0</v>
      </c>
      <c r="V64" s="151">
        <v>616.29999999999995</v>
      </c>
      <c r="W64" s="96"/>
      <c r="X64" s="107"/>
      <c r="Y64" s="101"/>
      <c r="Z64" s="102">
        <f t="shared" si="3"/>
        <v>763</v>
      </c>
    </row>
    <row r="65" spans="1:26" s="103" customFormat="1">
      <c r="A65" s="95">
        <f t="shared" si="1"/>
        <v>61</v>
      </c>
      <c r="B65" s="112" t="s">
        <v>131</v>
      </c>
      <c r="C65" s="113">
        <v>2017</v>
      </c>
      <c r="D65" s="113">
        <v>2</v>
      </c>
      <c r="E65" s="113">
        <v>2</v>
      </c>
      <c r="F65" s="113">
        <v>16</v>
      </c>
      <c r="G65" s="125">
        <v>691.9</v>
      </c>
      <c r="H65" s="125">
        <v>0</v>
      </c>
      <c r="I65" s="125">
        <v>110</v>
      </c>
      <c r="J65" s="113" t="s">
        <v>27</v>
      </c>
      <c r="K65" s="113" t="s">
        <v>27</v>
      </c>
      <c r="L65" s="113" t="s">
        <v>27</v>
      </c>
      <c r="M65" s="113" t="s">
        <v>28</v>
      </c>
      <c r="N65" s="113" t="s">
        <v>30</v>
      </c>
      <c r="O65" s="113" t="s">
        <v>28</v>
      </c>
      <c r="P65" s="125"/>
      <c r="Q65" s="113"/>
      <c r="R65" s="113"/>
      <c r="S65" s="113"/>
      <c r="T65" s="113"/>
      <c r="U65" s="147">
        <v>0</v>
      </c>
      <c r="V65" s="153">
        <v>496</v>
      </c>
      <c r="W65" s="113"/>
      <c r="X65" s="114"/>
      <c r="Y65" s="101"/>
      <c r="Z65" s="101">
        <f t="shared" si="3"/>
        <v>606</v>
      </c>
    </row>
    <row r="66" spans="1:26" s="103" customFormat="1">
      <c r="A66" s="95">
        <f t="shared" si="1"/>
        <v>62</v>
      </c>
      <c r="B66" s="96" t="s">
        <v>124</v>
      </c>
      <c r="C66" s="95">
        <v>1948</v>
      </c>
      <c r="D66" s="110">
        <v>2</v>
      </c>
      <c r="E66" s="105">
        <v>1</v>
      </c>
      <c r="F66" s="105">
        <v>14</v>
      </c>
      <c r="G66" s="124">
        <v>324.8</v>
      </c>
      <c r="H66" s="123">
        <v>0</v>
      </c>
      <c r="I66" s="124">
        <v>115.6</v>
      </c>
      <c r="J66" s="98" t="s">
        <v>33</v>
      </c>
      <c r="K66" s="98" t="s">
        <v>27</v>
      </c>
      <c r="L66" s="98" t="s">
        <v>27</v>
      </c>
      <c r="M66" s="105" t="s">
        <v>33</v>
      </c>
      <c r="N66" s="98" t="s">
        <v>29</v>
      </c>
      <c r="O66" s="96" t="s">
        <v>63</v>
      </c>
      <c r="P66" s="123" t="s">
        <v>31</v>
      </c>
      <c r="Q66" s="98" t="s">
        <v>32</v>
      </c>
      <c r="R66" s="98" t="s">
        <v>33</v>
      </c>
      <c r="S66" s="98" t="s">
        <v>33</v>
      </c>
      <c r="T66" s="99">
        <v>367.4</v>
      </c>
      <c r="U66" s="146">
        <v>0</v>
      </c>
      <c r="V66" s="152">
        <v>250</v>
      </c>
      <c r="W66" s="105">
        <v>386</v>
      </c>
      <c r="X66" s="111">
        <v>488.4</v>
      </c>
      <c r="Y66" s="101"/>
      <c r="Z66" s="102">
        <f t="shared" si="3"/>
        <v>365.6</v>
      </c>
    </row>
    <row r="67" spans="1:26" s="103" customFormat="1">
      <c r="A67" s="95">
        <f t="shared" si="1"/>
        <v>63</v>
      </c>
      <c r="B67" s="96" t="s">
        <v>26</v>
      </c>
      <c r="C67" s="95">
        <v>1988</v>
      </c>
      <c r="D67" s="97">
        <v>2</v>
      </c>
      <c r="E67" s="97">
        <v>1</v>
      </c>
      <c r="F67" s="97">
        <v>8</v>
      </c>
      <c r="G67" s="123">
        <v>362.4</v>
      </c>
      <c r="H67" s="123">
        <v>0</v>
      </c>
      <c r="I67" s="123">
        <v>31.1</v>
      </c>
      <c r="J67" s="98" t="s">
        <v>27</v>
      </c>
      <c r="K67" s="98" t="s">
        <v>27</v>
      </c>
      <c r="L67" s="98" t="s">
        <v>27</v>
      </c>
      <c r="M67" s="98" t="s">
        <v>28</v>
      </c>
      <c r="N67" s="98" t="s">
        <v>29</v>
      </c>
      <c r="O67" s="98" t="s">
        <v>30</v>
      </c>
      <c r="P67" s="123" t="s">
        <v>31</v>
      </c>
      <c r="Q67" s="98" t="s">
        <v>32</v>
      </c>
      <c r="R67" s="98" t="s">
        <v>33</v>
      </c>
      <c r="S67" s="98" t="s">
        <v>33</v>
      </c>
      <c r="T67" s="99">
        <v>373.84</v>
      </c>
      <c r="U67" s="145">
        <v>239.4</v>
      </c>
      <c r="V67" s="150">
        <v>295</v>
      </c>
      <c r="W67" s="98">
        <v>383.6</v>
      </c>
      <c r="X67" s="100">
        <v>552.70000000000005</v>
      </c>
      <c r="Y67" s="101"/>
      <c r="Z67" s="102">
        <f t="shared" si="3"/>
        <v>565.5</v>
      </c>
    </row>
    <row r="68" spans="1:26" s="103" customFormat="1">
      <c r="A68" s="95">
        <f t="shared" si="1"/>
        <v>64</v>
      </c>
      <c r="B68" s="96" t="s">
        <v>34</v>
      </c>
      <c r="C68" s="95">
        <v>1980</v>
      </c>
      <c r="D68" s="97">
        <v>2</v>
      </c>
      <c r="E68" s="97">
        <v>1</v>
      </c>
      <c r="F68" s="97">
        <v>8</v>
      </c>
      <c r="G68" s="123">
        <v>384.9</v>
      </c>
      <c r="H68" s="123">
        <v>0</v>
      </c>
      <c r="I68" s="123">
        <v>26.2</v>
      </c>
      <c r="J68" s="98" t="s">
        <v>27</v>
      </c>
      <c r="K68" s="98" t="s">
        <v>27</v>
      </c>
      <c r="L68" s="98" t="s">
        <v>27</v>
      </c>
      <c r="M68" s="98" t="s">
        <v>28</v>
      </c>
      <c r="N68" s="98" t="s">
        <v>29</v>
      </c>
      <c r="O68" s="98" t="s">
        <v>30</v>
      </c>
      <c r="P68" s="123" t="s">
        <v>31</v>
      </c>
      <c r="Q68" s="98" t="s">
        <v>32</v>
      </c>
      <c r="R68" s="98" t="s">
        <v>33</v>
      </c>
      <c r="S68" s="98" t="s">
        <v>33</v>
      </c>
      <c r="T68" s="99">
        <v>334.08</v>
      </c>
      <c r="U68" s="145">
        <v>188.6</v>
      </c>
      <c r="V68" s="150">
        <v>260.8</v>
      </c>
      <c r="W68" s="98">
        <v>339</v>
      </c>
      <c r="X68" s="100">
        <v>399.6</v>
      </c>
      <c r="Y68" s="101"/>
      <c r="Z68" s="102">
        <f t="shared" si="3"/>
        <v>475.6</v>
      </c>
    </row>
    <row r="69" spans="1:26" s="103" customFormat="1">
      <c r="A69" s="95">
        <f t="shared" si="1"/>
        <v>65</v>
      </c>
      <c r="B69" s="96" t="s">
        <v>110</v>
      </c>
      <c r="C69" s="95">
        <v>1982</v>
      </c>
      <c r="D69" s="97">
        <v>2</v>
      </c>
      <c r="E69" s="97">
        <v>1</v>
      </c>
      <c r="F69" s="97">
        <v>8</v>
      </c>
      <c r="G69" s="123">
        <v>363</v>
      </c>
      <c r="H69" s="123">
        <v>0</v>
      </c>
      <c r="I69" s="123">
        <v>33.6</v>
      </c>
      <c r="J69" s="98" t="s">
        <v>27</v>
      </c>
      <c r="K69" s="98" t="s">
        <v>27</v>
      </c>
      <c r="L69" s="98" t="s">
        <v>27</v>
      </c>
      <c r="M69" s="98" t="s">
        <v>28</v>
      </c>
      <c r="N69" s="98" t="s">
        <v>30</v>
      </c>
      <c r="O69" s="98" t="s">
        <v>28</v>
      </c>
      <c r="P69" s="123" t="s">
        <v>31</v>
      </c>
      <c r="Q69" s="98" t="s">
        <v>32</v>
      </c>
      <c r="R69" s="98" t="s">
        <v>33</v>
      </c>
      <c r="S69" s="98" t="s">
        <v>33</v>
      </c>
      <c r="T69" s="99">
        <v>373.62</v>
      </c>
      <c r="U69" s="145">
        <v>144.1</v>
      </c>
      <c r="V69" s="150">
        <v>222.3</v>
      </c>
      <c r="W69" s="98">
        <v>399.2</v>
      </c>
      <c r="X69" s="100">
        <v>776</v>
      </c>
      <c r="Y69" s="101"/>
      <c r="Z69" s="102">
        <f t="shared" si="3"/>
        <v>400</v>
      </c>
    </row>
    <row r="70" spans="1:26" s="103" customFormat="1">
      <c r="A70" s="95">
        <f t="shared" ref="A70:A77" si="4">A69+1</f>
        <v>66</v>
      </c>
      <c r="B70" s="96" t="s">
        <v>111</v>
      </c>
      <c r="C70" s="95">
        <v>1987</v>
      </c>
      <c r="D70" s="97">
        <v>3</v>
      </c>
      <c r="E70" s="97">
        <v>1</v>
      </c>
      <c r="F70" s="97">
        <v>24</v>
      </c>
      <c r="G70" s="123">
        <v>968.3</v>
      </c>
      <c r="H70" s="123">
        <v>0</v>
      </c>
      <c r="I70" s="123">
        <v>416</v>
      </c>
      <c r="J70" s="98" t="s">
        <v>33</v>
      </c>
      <c r="K70" s="98" t="s">
        <v>27</v>
      </c>
      <c r="L70" s="98" t="s">
        <v>27</v>
      </c>
      <c r="M70" s="98" t="s">
        <v>28</v>
      </c>
      <c r="N70" s="98" t="s">
        <v>30</v>
      </c>
      <c r="O70" s="98" t="s">
        <v>30</v>
      </c>
      <c r="P70" s="123" t="s">
        <v>31</v>
      </c>
      <c r="Q70" s="98" t="s">
        <v>32</v>
      </c>
      <c r="R70" s="98" t="s">
        <v>33</v>
      </c>
      <c r="S70" s="98" t="s">
        <v>33</v>
      </c>
      <c r="T70" s="99">
        <v>731.49</v>
      </c>
      <c r="U70" s="145">
        <v>505.5</v>
      </c>
      <c r="V70" s="150">
        <v>550.5</v>
      </c>
      <c r="W70" s="98">
        <v>787</v>
      </c>
      <c r="X70" s="100">
        <v>1010</v>
      </c>
      <c r="Y70" s="101"/>
      <c r="Z70" s="102">
        <f t="shared" si="3"/>
        <v>1472</v>
      </c>
    </row>
    <row r="71" spans="1:26" s="103" customFormat="1">
      <c r="A71" s="95">
        <f t="shared" si="4"/>
        <v>67</v>
      </c>
      <c r="B71" s="96" t="s">
        <v>104</v>
      </c>
      <c r="C71" s="95">
        <v>1973</v>
      </c>
      <c r="D71" s="97">
        <v>2</v>
      </c>
      <c r="E71" s="97">
        <v>3</v>
      </c>
      <c r="F71" s="97">
        <v>22</v>
      </c>
      <c r="G71" s="123">
        <v>871.3</v>
      </c>
      <c r="H71" s="123">
        <v>0</v>
      </c>
      <c r="I71" s="123">
        <v>86.5</v>
      </c>
      <c r="J71" s="98" t="s">
        <v>27</v>
      </c>
      <c r="K71" s="98" t="s">
        <v>27</v>
      </c>
      <c r="L71" s="98" t="s">
        <v>27</v>
      </c>
      <c r="M71" s="98" t="s">
        <v>28</v>
      </c>
      <c r="N71" s="98" t="s">
        <v>30</v>
      </c>
      <c r="O71" s="98" t="s">
        <v>30</v>
      </c>
      <c r="P71" s="123" t="s">
        <v>31</v>
      </c>
      <c r="Q71" s="98" t="s">
        <v>32</v>
      </c>
      <c r="R71" s="98" t="s">
        <v>33</v>
      </c>
      <c r="S71" s="98" t="s">
        <v>33</v>
      </c>
      <c r="T71" s="99">
        <v>767.72</v>
      </c>
      <c r="U71" s="145">
        <v>511.5</v>
      </c>
      <c r="V71" s="150">
        <v>568.4</v>
      </c>
      <c r="W71" s="98">
        <v>673.5</v>
      </c>
      <c r="X71" s="100">
        <v>632.6</v>
      </c>
      <c r="Y71" s="101"/>
      <c r="Z71" s="102">
        <f t="shared" si="3"/>
        <v>1166.4000000000001</v>
      </c>
    </row>
    <row r="72" spans="1:26" s="103" customFormat="1">
      <c r="A72" s="95">
        <f t="shared" si="4"/>
        <v>68</v>
      </c>
      <c r="B72" s="96" t="s">
        <v>105</v>
      </c>
      <c r="C72" s="95">
        <v>1967</v>
      </c>
      <c r="D72" s="97">
        <v>2</v>
      </c>
      <c r="E72" s="97">
        <v>3</v>
      </c>
      <c r="F72" s="97">
        <v>16</v>
      </c>
      <c r="G72" s="123">
        <v>743.7</v>
      </c>
      <c r="H72" s="123">
        <v>0</v>
      </c>
      <c r="I72" s="123">
        <v>77</v>
      </c>
      <c r="J72" s="98" t="s">
        <v>27</v>
      </c>
      <c r="K72" s="98" t="s">
        <v>27</v>
      </c>
      <c r="L72" s="98" t="s">
        <v>27</v>
      </c>
      <c r="M72" s="98" t="s">
        <v>28</v>
      </c>
      <c r="N72" s="98" t="s">
        <v>30</v>
      </c>
      <c r="O72" s="98" t="s">
        <v>30</v>
      </c>
      <c r="P72" s="123" t="s">
        <v>48</v>
      </c>
      <c r="Q72" s="98" t="s">
        <v>32</v>
      </c>
      <c r="R72" s="98" t="s">
        <v>33</v>
      </c>
      <c r="S72" s="98" t="s">
        <v>33</v>
      </c>
      <c r="T72" s="99">
        <v>656.46</v>
      </c>
      <c r="U72" s="145">
        <v>78.5</v>
      </c>
      <c r="V72" s="150">
        <v>479.5</v>
      </c>
      <c r="W72" s="98">
        <v>581.5</v>
      </c>
      <c r="X72" s="100">
        <v>667.2</v>
      </c>
      <c r="Y72" s="101"/>
      <c r="Z72" s="102">
        <f t="shared" si="3"/>
        <v>635</v>
      </c>
    </row>
    <row r="73" spans="1:26" s="103" customFormat="1">
      <c r="A73" s="95">
        <f t="shared" si="4"/>
        <v>69</v>
      </c>
      <c r="B73" s="96" t="s">
        <v>106</v>
      </c>
      <c r="C73" s="95">
        <v>1969</v>
      </c>
      <c r="D73" s="97">
        <v>2</v>
      </c>
      <c r="E73" s="97">
        <v>3</v>
      </c>
      <c r="F73" s="97">
        <v>22</v>
      </c>
      <c r="G73" s="123">
        <v>846.3</v>
      </c>
      <c r="H73" s="123">
        <v>0</v>
      </c>
      <c r="I73" s="123">
        <v>87.6</v>
      </c>
      <c r="J73" s="98" t="s">
        <v>27</v>
      </c>
      <c r="K73" s="98" t="s">
        <v>27</v>
      </c>
      <c r="L73" s="98" t="s">
        <v>27</v>
      </c>
      <c r="M73" s="98" t="s">
        <v>28</v>
      </c>
      <c r="N73" s="98" t="s">
        <v>30</v>
      </c>
      <c r="O73" s="98" t="s">
        <v>30</v>
      </c>
      <c r="P73" s="123" t="s">
        <v>48</v>
      </c>
      <c r="Q73" s="98" t="s">
        <v>32</v>
      </c>
      <c r="R73" s="98" t="s">
        <v>33</v>
      </c>
      <c r="S73" s="98" t="s">
        <v>33</v>
      </c>
      <c r="T73" s="99">
        <v>739.03</v>
      </c>
      <c r="U73" s="145">
        <v>0</v>
      </c>
      <c r="V73" s="150">
        <v>544.4</v>
      </c>
      <c r="W73" s="98">
        <v>738</v>
      </c>
      <c r="X73" s="100">
        <v>637</v>
      </c>
      <c r="Y73" s="101"/>
      <c r="Z73" s="102">
        <f t="shared" si="3"/>
        <v>632</v>
      </c>
    </row>
    <row r="74" spans="1:26" s="103" customFormat="1">
      <c r="A74" s="95">
        <f t="shared" si="4"/>
        <v>70</v>
      </c>
      <c r="B74" s="96" t="s">
        <v>98</v>
      </c>
      <c r="C74" s="95">
        <v>1960</v>
      </c>
      <c r="D74" s="97">
        <v>2</v>
      </c>
      <c r="E74" s="97">
        <v>1</v>
      </c>
      <c r="F74" s="97">
        <v>26</v>
      </c>
      <c r="G74" s="123">
        <v>417</v>
      </c>
      <c r="H74" s="123">
        <v>116.5</v>
      </c>
      <c r="I74" s="123">
        <v>125.1</v>
      </c>
      <c r="J74" s="98" t="s">
        <v>33</v>
      </c>
      <c r="K74" s="98" t="s">
        <v>27</v>
      </c>
      <c r="L74" s="98" t="s">
        <v>27</v>
      </c>
      <c r="M74" s="98" t="s">
        <v>33</v>
      </c>
      <c r="N74" s="98" t="s">
        <v>29</v>
      </c>
      <c r="O74" s="98" t="s">
        <v>30</v>
      </c>
      <c r="P74" s="123" t="s">
        <v>31</v>
      </c>
      <c r="Q74" s="98" t="s">
        <v>32</v>
      </c>
      <c r="R74" s="98" t="s">
        <v>33</v>
      </c>
      <c r="S74" s="98" t="s">
        <v>33</v>
      </c>
      <c r="T74" s="99">
        <v>626.51</v>
      </c>
      <c r="U74" s="145">
        <v>0</v>
      </c>
      <c r="V74" s="150">
        <v>459.2</v>
      </c>
      <c r="W74" s="98">
        <v>695.1</v>
      </c>
      <c r="X74" s="100">
        <v>694.3</v>
      </c>
      <c r="Y74" s="101"/>
      <c r="Z74" s="102">
        <f t="shared" si="3"/>
        <v>584.29999999999995</v>
      </c>
    </row>
    <row r="75" spans="1:26" s="103" customFormat="1">
      <c r="A75" s="95">
        <f t="shared" si="4"/>
        <v>71</v>
      </c>
      <c r="B75" s="96" t="s">
        <v>99</v>
      </c>
      <c r="C75" s="95">
        <v>1960</v>
      </c>
      <c r="D75" s="97">
        <v>2</v>
      </c>
      <c r="E75" s="97">
        <v>1</v>
      </c>
      <c r="F75" s="97">
        <v>25</v>
      </c>
      <c r="G75" s="123">
        <v>602.29999999999995</v>
      </c>
      <c r="H75" s="123">
        <v>0</v>
      </c>
      <c r="I75" s="123">
        <v>196.1</v>
      </c>
      <c r="J75" s="98" t="s">
        <v>33</v>
      </c>
      <c r="K75" s="98" t="s">
        <v>27</v>
      </c>
      <c r="L75" s="98" t="s">
        <v>27</v>
      </c>
      <c r="M75" s="98" t="s">
        <v>33</v>
      </c>
      <c r="N75" s="98" t="s">
        <v>29</v>
      </c>
      <c r="O75" s="98" t="s">
        <v>30</v>
      </c>
      <c r="P75" s="123" t="s">
        <v>31</v>
      </c>
      <c r="Q75" s="98" t="s">
        <v>32</v>
      </c>
      <c r="R75" s="98" t="s">
        <v>33</v>
      </c>
      <c r="S75" s="98" t="s">
        <v>33</v>
      </c>
      <c r="T75" s="99">
        <v>639.86</v>
      </c>
      <c r="U75" s="145">
        <v>0</v>
      </c>
      <c r="V75" s="150">
        <v>471.4</v>
      </c>
      <c r="W75" s="98">
        <v>706.5</v>
      </c>
      <c r="X75" s="100">
        <v>646</v>
      </c>
      <c r="Y75" s="101"/>
      <c r="Z75" s="102">
        <f t="shared" si="3"/>
        <v>667.5</v>
      </c>
    </row>
    <row r="76" spans="1:26" s="103" customFormat="1">
      <c r="A76" s="95">
        <f t="shared" si="4"/>
        <v>72</v>
      </c>
      <c r="B76" s="96" t="s">
        <v>100</v>
      </c>
      <c r="C76" s="95">
        <v>1973</v>
      </c>
      <c r="D76" s="97">
        <v>5</v>
      </c>
      <c r="E76" s="97">
        <v>2</v>
      </c>
      <c r="F76" s="97">
        <v>40</v>
      </c>
      <c r="G76" s="123">
        <v>1780.5</v>
      </c>
      <c r="H76" s="123">
        <v>0</v>
      </c>
      <c r="I76" s="123">
        <v>126.2</v>
      </c>
      <c r="J76" s="98" t="s">
        <v>27</v>
      </c>
      <c r="K76" s="98" t="s">
        <v>27</v>
      </c>
      <c r="L76" s="98" t="s">
        <v>27</v>
      </c>
      <c r="M76" s="98" t="s">
        <v>28</v>
      </c>
      <c r="N76" s="98" t="s">
        <v>30</v>
      </c>
      <c r="O76" s="98" t="s">
        <v>30</v>
      </c>
      <c r="P76" s="123" t="s">
        <v>31</v>
      </c>
      <c r="Q76" s="98" t="s">
        <v>32</v>
      </c>
      <c r="R76" s="98" t="s">
        <v>33</v>
      </c>
      <c r="S76" s="98" t="s">
        <v>33</v>
      </c>
      <c r="T76" s="99">
        <v>600.79999999999995</v>
      </c>
      <c r="U76" s="145">
        <v>374.3</v>
      </c>
      <c r="V76" s="150">
        <v>437</v>
      </c>
      <c r="W76" s="98">
        <v>676</v>
      </c>
      <c r="X76" s="100">
        <v>1745.8</v>
      </c>
      <c r="Y76" s="101"/>
      <c r="Z76" s="102">
        <f t="shared" si="3"/>
        <v>937.5</v>
      </c>
    </row>
    <row r="77" spans="1:26" s="103" customFormat="1">
      <c r="A77" s="95">
        <f t="shared" si="4"/>
        <v>73</v>
      </c>
      <c r="B77" s="96" t="s">
        <v>101</v>
      </c>
      <c r="C77" s="95">
        <v>1968</v>
      </c>
      <c r="D77" s="97">
        <v>2</v>
      </c>
      <c r="E77" s="97">
        <v>2</v>
      </c>
      <c r="F77" s="97">
        <v>16</v>
      </c>
      <c r="G77" s="123">
        <v>618.1</v>
      </c>
      <c r="H77" s="123">
        <v>0</v>
      </c>
      <c r="I77" s="123">
        <v>47.8</v>
      </c>
      <c r="J77" s="98" t="s">
        <v>27</v>
      </c>
      <c r="K77" s="98" t="s">
        <v>27</v>
      </c>
      <c r="L77" s="98" t="s">
        <v>27</v>
      </c>
      <c r="M77" s="98" t="s">
        <v>28</v>
      </c>
      <c r="N77" s="98" t="s">
        <v>30</v>
      </c>
      <c r="O77" s="98" t="s">
        <v>30</v>
      </c>
      <c r="P77" s="123" t="s">
        <v>31</v>
      </c>
      <c r="Q77" s="98" t="s">
        <v>32</v>
      </c>
      <c r="R77" s="98" t="s">
        <v>33</v>
      </c>
      <c r="S77" s="98" t="s">
        <v>33</v>
      </c>
      <c r="T77" s="99">
        <v>528.79</v>
      </c>
      <c r="U77" s="145">
        <v>352.8</v>
      </c>
      <c r="V77" s="150">
        <v>380.2</v>
      </c>
      <c r="W77" s="98">
        <v>591.5</v>
      </c>
      <c r="X77" s="100">
        <v>821.9</v>
      </c>
      <c r="Y77" s="101"/>
      <c r="Z77" s="102">
        <f t="shared" si="3"/>
        <v>780.8</v>
      </c>
    </row>
    <row r="78" spans="1:26" s="103" customFormat="1">
      <c r="A78" s="101"/>
      <c r="B78" s="101"/>
      <c r="C78" s="101"/>
      <c r="D78" s="115"/>
      <c r="E78" s="116">
        <f>SUM(E5:E77)</f>
        <v>179</v>
      </c>
      <c r="F78" s="117">
        <f>SUM(F5:F77)</f>
        <v>2101</v>
      </c>
      <c r="G78" s="126">
        <f>SUM(G5:G77)</f>
        <v>86272</v>
      </c>
      <c r="H78" s="126">
        <f>SUM(H5:H77)</f>
        <v>2462.3000000000002</v>
      </c>
      <c r="I78" s="126">
        <f>SUM(I5:I77)</f>
        <v>13888.800000000007</v>
      </c>
      <c r="J78" s="101"/>
      <c r="K78" s="101"/>
      <c r="L78" s="101"/>
      <c r="M78" s="101"/>
      <c r="N78" s="101"/>
      <c r="O78" s="101"/>
      <c r="P78" s="127"/>
      <c r="Q78" s="101"/>
      <c r="R78" s="101"/>
      <c r="S78" s="101"/>
      <c r="T78" s="101"/>
      <c r="U78" s="148">
        <f>SUM(U5:U77)</f>
        <v>21275.199999999997</v>
      </c>
      <c r="V78" s="154">
        <f>SUM(V5:V77)</f>
        <v>36041.5</v>
      </c>
      <c r="W78" s="101"/>
      <c r="X78" s="101"/>
      <c r="Y78" s="101"/>
      <c r="Z78" s="118">
        <f>SUM(Z5:Z77)</f>
        <v>71205.5</v>
      </c>
    </row>
    <row r="79" spans="1:26" s="103" customFormat="1">
      <c r="A79" s="101"/>
      <c r="B79" s="101"/>
      <c r="C79" s="101"/>
      <c r="D79" s="115"/>
      <c r="E79" s="115"/>
      <c r="F79" s="101"/>
      <c r="G79" s="127"/>
      <c r="H79" s="127"/>
      <c r="I79" s="127"/>
      <c r="J79" s="101"/>
      <c r="K79" s="101"/>
      <c r="L79" s="101"/>
      <c r="M79" s="101"/>
      <c r="N79" s="101"/>
      <c r="O79" s="101"/>
      <c r="P79" s="127"/>
      <c r="Q79" s="101"/>
      <c r="R79" s="101"/>
      <c r="S79" s="101"/>
      <c r="T79" s="101"/>
      <c r="U79" s="149"/>
      <c r="V79" s="155"/>
      <c r="W79" s="101"/>
      <c r="X79" s="101"/>
      <c r="Y79" s="101"/>
      <c r="Z79" s="101"/>
    </row>
    <row r="80" spans="1:26" s="1" customFormat="1">
      <c r="D80" s="2"/>
      <c r="E80" s="2"/>
      <c r="V80" s="2"/>
    </row>
    <row r="81" spans="1:26" s="1" customFormat="1">
      <c r="D81" s="2"/>
      <c r="E81" s="2"/>
      <c r="M81" s="51"/>
      <c r="V81" s="2"/>
    </row>
    <row r="82" spans="1:26" s="1" customFormat="1">
      <c r="D82" s="2"/>
      <c r="E82" s="2"/>
      <c r="M82" s="51"/>
      <c r="V82" s="2"/>
    </row>
    <row r="83" spans="1:26" s="1" customFormat="1">
      <c r="D83" s="2"/>
      <c r="E83" s="2"/>
      <c r="M83" s="51"/>
      <c r="V83" s="2"/>
    </row>
    <row r="84" spans="1:26" s="1" customFormat="1" ht="20.25">
      <c r="C84" s="391" t="s">
        <v>141</v>
      </c>
      <c r="D84" s="391"/>
      <c r="E84" s="391"/>
      <c r="F84" s="391"/>
      <c r="G84" s="391"/>
      <c r="H84" s="391"/>
      <c r="I84" s="391"/>
      <c r="J84" s="391"/>
      <c r="K84" s="391"/>
      <c r="L84" s="119"/>
      <c r="M84" s="120"/>
      <c r="N84" s="119"/>
      <c r="O84" s="119"/>
      <c r="P84" s="119"/>
      <c r="Q84" s="119"/>
      <c r="R84" s="119"/>
      <c r="S84" s="119"/>
      <c r="T84" s="119"/>
      <c r="U84" s="119"/>
      <c r="V84" s="2"/>
    </row>
    <row r="85" spans="1:26" s="1" customFormat="1">
      <c r="D85" s="2"/>
      <c r="E85" s="2"/>
      <c r="V85" s="2"/>
    </row>
    <row r="86" spans="1:26" s="1" customFormat="1">
      <c r="A86" s="86">
        <v>1</v>
      </c>
      <c r="B86" s="87" t="s">
        <v>59</v>
      </c>
      <c r="C86" s="86">
        <v>1994</v>
      </c>
      <c r="D86" s="88">
        <v>5</v>
      </c>
      <c r="E86" s="88">
        <v>8</v>
      </c>
      <c r="F86" s="88">
        <v>80</v>
      </c>
      <c r="G86" s="89">
        <v>4575.8</v>
      </c>
      <c r="H86" s="89">
        <v>0</v>
      </c>
      <c r="I86" s="89">
        <v>613.6</v>
      </c>
      <c r="J86" s="89" t="s">
        <v>27</v>
      </c>
      <c r="K86" s="89" t="s">
        <v>27</v>
      </c>
      <c r="L86" s="89" t="s">
        <v>27</v>
      </c>
      <c r="M86" s="89" t="s">
        <v>28</v>
      </c>
      <c r="N86" s="89" t="s">
        <v>30</v>
      </c>
      <c r="O86" s="89" t="s">
        <v>30</v>
      </c>
      <c r="P86" s="89" t="s">
        <v>39</v>
      </c>
      <c r="Q86" s="89" t="s">
        <v>32</v>
      </c>
      <c r="R86" s="89" t="s">
        <v>33</v>
      </c>
      <c r="S86" s="89" t="s">
        <v>33</v>
      </c>
      <c r="T86" s="90">
        <v>1604.81</v>
      </c>
      <c r="U86" s="89">
        <v>1339.82</v>
      </c>
      <c r="V86" s="89">
        <v>1178</v>
      </c>
      <c r="W86" s="89">
        <v>1340</v>
      </c>
      <c r="X86" s="91">
        <v>1868.8</v>
      </c>
      <c r="Y86" s="64"/>
      <c r="Z86" s="92">
        <f t="shared" ref="Z86:Z106" si="5">I86+U86+V86</f>
        <v>3131.42</v>
      </c>
    </row>
    <row r="87" spans="1:26" s="1" customFormat="1">
      <c r="A87" s="86">
        <f>A86+1</f>
        <v>2</v>
      </c>
      <c r="B87" s="87" t="s">
        <v>70</v>
      </c>
      <c r="C87" s="86">
        <v>1965</v>
      </c>
      <c r="D87" s="88">
        <v>2</v>
      </c>
      <c r="E87" s="88">
        <v>3</v>
      </c>
      <c r="F87" s="88">
        <v>22</v>
      </c>
      <c r="G87" s="89">
        <v>895</v>
      </c>
      <c r="H87" s="89">
        <v>0</v>
      </c>
      <c r="I87" s="89">
        <v>74.599999999999994</v>
      </c>
      <c r="J87" s="89" t="s">
        <v>27</v>
      </c>
      <c r="K87" s="89" t="s">
        <v>27</v>
      </c>
      <c r="L87" s="89" t="s">
        <v>27</v>
      </c>
      <c r="M87" s="89" t="s">
        <v>28</v>
      </c>
      <c r="N87" s="89" t="s">
        <v>30</v>
      </c>
      <c r="O87" s="89" t="s">
        <v>30</v>
      </c>
      <c r="P87" s="89" t="s">
        <v>39</v>
      </c>
      <c r="Q87" s="89" t="s">
        <v>32</v>
      </c>
      <c r="R87" s="89" t="s">
        <v>33</v>
      </c>
      <c r="S87" s="89" t="s">
        <v>33</v>
      </c>
      <c r="T87" s="90">
        <v>760.28</v>
      </c>
      <c r="U87" s="89">
        <v>0</v>
      </c>
      <c r="V87" s="89">
        <v>0</v>
      </c>
      <c r="W87" s="89">
        <v>676</v>
      </c>
      <c r="X87" s="91">
        <v>853.5</v>
      </c>
      <c r="Y87" s="64"/>
      <c r="Z87" s="92">
        <f t="shared" si="5"/>
        <v>74.599999999999994</v>
      </c>
    </row>
    <row r="88" spans="1:26" s="1" customFormat="1">
      <c r="A88" s="86">
        <f t="shared" ref="A88:A112" si="6">A87+1</f>
        <v>3</v>
      </c>
      <c r="B88" s="87" t="s">
        <v>83</v>
      </c>
      <c r="C88" s="86">
        <v>1964</v>
      </c>
      <c r="D88" s="88">
        <v>4</v>
      </c>
      <c r="E88" s="88">
        <v>2</v>
      </c>
      <c r="F88" s="88">
        <v>32</v>
      </c>
      <c r="G88" s="89">
        <v>1256.8</v>
      </c>
      <c r="H88" s="89">
        <v>0</v>
      </c>
      <c r="I88" s="89">
        <v>97.6</v>
      </c>
      <c r="J88" s="89" t="s">
        <v>27</v>
      </c>
      <c r="K88" s="89" t="s">
        <v>27</v>
      </c>
      <c r="L88" s="89" t="s">
        <v>27</v>
      </c>
      <c r="M88" s="89" t="s">
        <v>28</v>
      </c>
      <c r="N88" s="89" t="s">
        <v>30</v>
      </c>
      <c r="O88" s="89" t="s">
        <v>30</v>
      </c>
      <c r="P88" s="94" t="s">
        <v>31</v>
      </c>
      <c r="Q88" s="94" t="s">
        <v>32</v>
      </c>
      <c r="R88" s="89" t="s">
        <v>33</v>
      </c>
      <c r="S88" s="89" t="s">
        <v>33</v>
      </c>
      <c r="T88" s="90">
        <v>540.54</v>
      </c>
      <c r="U88" s="89">
        <v>336.8</v>
      </c>
      <c r="V88" s="89">
        <v>390.3</v>
      </c>
      <c r="W88" s="89">
        <v>596.1</v>
      </c>
      <c r="X88" s="91">
        <v>1190.5</v>
      </c>
      <c r="Y88" s="64"/>
      <c r="Z88" s="92">
        <f t="shared" si="5"/>
        <v>824.7</v>
      </c>
    </row>
    <row r="89" spans="1:26" s="1" customFormat="1">
      <c r="A89" s="86">
        <f t="shared" si="6"/>
        <v>4</v>
      </c>
      <c r="B89" s="87" t="s">
        <v>84</v>
      </c>
      <c r="C89" s="86">
        <v>1969</v>
      </c>
      <c r="D89" s="88">
        <v>4</v>
      </c>
      <c r="E89" s="88">
        <v>2</v>
      </c>
      <c r="F89" s="88">
        <v>32</v>
      </c>
      <c r="G89" s="89">
        <v>1273</v>
      </c>
      <c r="H89" s="89">
        <v>0</v>
      </c>
      <c r="I89" s="89">
        <v>98.1</v>
      </c>
      <c r="J89" s="89" t="s">
        <v>27</v>
      </c>
      <c r="K89" s="89" t="s">
        <v>27</v>
      </c>
      <c r="L89" s="89" t="s">
        <v>27</v>
      </c>
      <c r="M89" s="89" t="s">
        <v>28</v>
      </c>
      <c r="N89" s="89" t="s">
        <v>30</v>
      </c>
      <c r="O89" s="89" t="s">
        <v>30</v>
      </c>
      <c r="P89" s="94" t="s">
        <v>31</v>
      </c>
      <c r="Q89" s="94" t="s">
        <v>32</v>
      </c>
      <c r="R89" s="89" t="s">
        <v>33</v>
      </c>
      <c r="S89" s="89" t="s">
        <v>33</v>
      </c>
      <c r="T89" s="90">
        <v>542.67999999999995</v>
      </c>
      <c r="U89" s="89">
        <v>350.6</v>
      </c>
      <c r="V89" s="89">
        <v>392.3</v>
      </c>
      <c r="W89" s="89">
        <v>591.5</v>
      </c>
      <c r="X89" s="91">
        <v>1192.5</v>
      </c>
      <c r="Y89" s="64"/>
      <c r="Z89" s="92">
        <f t="shared" si="5"/>
        <v>841</v>
      </c>
    </row>
    <row r="90" spans="1:26" s="1" customFormat="1">
      <c r="A90" s="86">
        <f t="shared" si="6"/>
        <v>5</v>
      </c>
      <c r="B90" s="87" t="s">
        <v>88</v>
      </c>
      <c r="C90" s="86">
        <v>1965</v>
      </c>
      <c r="D90" s="88">
        <v>4</v>
      </c>
      <c r="E90" s="88">
        <v>2</v>
      </c>
      <c r="F90" s="88">
        <v>32</v>
      </c>
      <c r="G90" s="89">
        <v>1266.4000000000001</v>
      </c>
      <c r="H90" s="89">
        <v>0</v>
      </c>
      <c r="I90" s="89">
        <v>97.6</v>
      </c>
      <c r="J90" s="89" t="s">
        <v>27</v>
      </c>
      <c r="K90" s="89" t="s">
        <v>27</v>
      </c>
      <c r="L90" s="89" t="s">
        <v>27</v>
      </c>
      <c r="M90" s="89" t="s">
        <v>28</v>
      </c>
      <c r="N90" s="89" t="s">
        <v>30</v>
      </c>
      <c r="O90" s="89" t="s">
        <v>30</v>
      </c>
      <c r="P90" s="94" t="s">
        <v>31</v>
      </c>
      <c r="Q90" s="94" t="s">
        <v>32</v>
      </c>
      <c r="R90" s="89" t="s">
        <v>33</v>
      </c>
      <c r="S90" s="89" t="s">
        <v>33</v>
      </c>
      <c r="T90" s="90">
        <v>553.62</v>
      </c>
      <c r="U90" s="89">
        <v>336.3</v>
      </c>
      <c r="V90" s="89">
        <v>401.4</v>
      </c>
      <c r="W90" s="89">
        <v>610.9</v>
      </c>
      <c r="X90" s="91">
        <v>1226</v>
      </c>
      <c r="Y90" s="64"/>
      <c r="Z90" s="92">
        <f t="shared" si="5"/>
        <v>835.3</v>
      </c>
    </row>
    <row r="91" spans="1:26" s="1" customFormat="1">
      <c r="A91" s="86">
        <f t="shared" si="6"/>
        <v>6</v>
      </c>
      <c r="B91" s="87" t="s">
        <v>133</v>
      </c>
      <c r="C91" s="86">
        <v>1979</v>
      </c>
      <c r="D91" s="88">
        <v>5</v>
      </c>
      <c r="E91" s="88">
        <v>6</v>
      </c>
      <c r="F91" s="88">
        <v>80</v>
      </c>
      <c r="G91" s="89">
        <v>3702.8</v>
      </c>
      <c r="H91" s="89">
        <v>665.2</v>
      </c>
      <c r="I91" s="89">
        <v>465</v>
      </c>
      <c r="J91" s="89" t="s">
        <v>27</v>
      </c>
      <c r="K91" s="89" t="s">
        <v>27</v>
      </c>
      <c r="L91" s="89" t="s">
        <v>27</v>
      </c>
      <c r="M91" s="89" t="s">
        <v>30</v>
      </c>
      <c r="N91" s="89" t="s">
        <v>30</v>
      </c>
      <c r="O91" s="89" t="s">
        <v>30</v>
      </c>
      <c r="P91" s="89" t="s">
        <v>39</v>
      </c>
      <c r="Q91" s="94" t="s">
        <v>32</v>
      </c>
      <c r="R91" s="89" t="s">
        <v>33</v>
      </c>
      <c r="S91" s="89" t="s">
        <v>33</v>
      </c>
      <c r="T91" s="90">
        <v>1446.76</v>
      </c>
      <c r="U91" s="89">
        <v>980.9</v>
      </c>
      <c r="V91" s="89">
        <v>980.9</v>
      </c>
      <c r="W91" s="89">
        <v>1229</v>
      </c>
      <c r="X91" s="89">
        <v>2790.2</v>
      </c>
      <c r="Z91" s="51">
        <f t="shared" si="5"/>
        <v>2426.8000000000002</v>
      </c>
    </row>
    <row r="92" spans="1:26" s="1" customFormat="1">
      <c r="A92" s="86">
        <f t="shared" si="6"/>
        <v>7</v>
      </c>
      <c r="B92" s="87" t="s">
        <v>107</v>
      </c>
      <c r="C92" s="86">
        <v>1970</v>
      </c>
      <c r="D92" s="88">
        <v>2</v>
      </c>
      <c r="E92" s="88">
        <v>2</v>
      </c>
      <c r="F92" s="88">
        <v>16</v>
      </c>
      <c r="G92" s="89">
        <v>729.6</v>
      </c>
      <c r="H92" s="89">
        <v>0</v>
      </c>
      <c r="I92" s="89">
        <v>58.6</v>
      </c>
      <c r="J92" s="89" t="s">
        <v>27</v>
      </c>
      <c r="K92" s="89" t="s">
        <v>27</v>
      </c>
      <c r="L92" s="89" t="s">
        <v>27</v>
      </c>
      <c r="M92" s="89" t="s">
        <v>28</v>
      </c>
      <c r="N92" s="89" t="s">
        <v>30</v>
      </c>
      <c r="O92" s="89" t="s">
        <v>30</v>
      </c>
      <c r="P92" s="89" t="s">
        <v>48</v>
      </c>
      <c r="Q92" s="89" t="s">
        <v>32</v>
      </c>
      <c r="R92" s="89" t="s">
        <v>33</v>
      </c>
      <c r="S92" s="89" t="s">
        <v>33</v>
      </c>
      <c r="T92" s="90">
        <v>614.66</v>
      </c>
      <c r="U92" s="89">
        <v>0</v>
      </c>
      <c r="V92" s="89">
        <v>448.1</v>
      </c>
      <c r="W92" s="89">
        <v>769</v>
      </c>
      <c r="X92" s="91">
        <v>580.6</v>
      </c>
      <c r="Y92" s="64"/>
      <c r="Z92" s="92">
        <f t="shared" si="5"/>
        <v>506.70000000000005</v>
      </c>
    </row>
    <row r="93" spans="1:26" s="1" customFormat="1">
      <c r="A93" s="86">
        <f t="shared" si="6"/>
        <v>8</v>
      </c>
      <c r="B93" s="87" t="s">
        <v>112</v>
      </c>
      <c r="C93" s="86">
        <v>1986</v>
      </c>
      <c r="D93" s="88">
        <v>5</v>
      </c>
      <c r="E93" s="88">
        <v>3</v>
      </c>
      <c r="F93" s="88">
        <v>38</v>
      </c>
      <c r="G93" s="89">
        <v>1977.1</v>
      </c>
      <c r="H93" s="89">
        <v>239</v>
      </c>
      <c r="I93" s="89">
        <v>224</v>
      </c>
      <c r="J93" s="89" t="s">
        <v>27</v>
      </c>
      <c r="K93" s="89" t="s">
        <v>27</v>
      </c>
      <c r="L93" s="89" t="s">
        <v>27</v>
      </c>
      <c r="M93" s="89" t="s">
        <v>30</v>
      </c>
      <c r="N93" s="89" t="s">
        <v>30</v>
      </c>
      <c r="O93" s="89" t="s">
        <v>30</v>
      </c>
      <c r="P93" s="89" t="s">
        <v>39</v>
      </c>
      <c r="Q93" s="89" t="s">
        <v>32</v>
      </c>
      <c r="R93" s="89" t="s">
        <v>33</v>
      </c>
      <c r="S93" s="89" t="s">
        <v>33</v>
      </c>
      <c r="T93" s="90">
        <v>971.28</v>
      </c>
      <c r="U93" s="89">
        <v>730.4</v>
      </c>
      <c r="V93" s="89">
        <v>756</v>
      </c>
      <c r="W93" s="89">
        <v>765.1</v>
      </c>
      <c r="X93" s="91">
        <v>2114.8000000000002</v>
      </c>
      <c r="Y93" s="64"/>
      <c r="Z93" s="92">
        <f t="shared" si="5"/>
        <v>1710.4</v>
      </c>
    </row>
    <row r="94" spans="1:26" s="1" customFormat="1">
      <c r="A94" s="86">
        <f t="shared" si="6"/>
        <v>9</v>
      </c>
      <c r="B94" s="87" t="s">
        <v>113</v>
      </c>
      <c r="C94" s="86">
        <v>1975</v>
      </c>
      <c r="D94" s="88">
        <v>5</v>
      </c>
      <c r="E94" s="88">
        <v>4</v>
      </c>
      <c r="F94" s="88">
        <v>60</v>
      </c>
      <c r="G94" s="89">
        <v>2689.1</v>
      </c>
      <c r="H94" s="89">
        <v>0</v>
      </c>
      <c r="I94" s="89">
        <v>281</v>
      </c>
      <c r="J94" s="89" t="s">
        <v>27</v>
      </c>
      <c r="K94" s="89" t="s">
        <v>27</v>
      </c>
      <c r="L94" s="89" t="s">
        <v>27</v>
      </c>
      <c r="M94" s="89" t="s">
        <v>30</v>
      </c>
      <c r="N94" s="89" t="s">
        <v>30</v>
      </c>
      <c r="O94" s="89" t="s">
        <v>30</v>
      </c>
      <c r="P94" s="89" t="s">
        <v>39</v>
      </c>
      <c r="Q94" s="89" t="s">
        <v>40</v>
      </c>
      <c r="R94" s="89" t="s">
        <v>33</v>
      </c>
      <c r="S94" s="89" t="s">
        <v>33</v>
      </c>
      <c r="T94" s="90">
        <v>850.79</v>
      </c>
      <c r="U94" s="89">
        <v>519.20000000000005</v>
      </c>
      <c r="V94" s="89">
        <v>628.29999999999995</v>
      </c>
      <c r="W94" s="89">
        <v>655.5</v>
      </c>
      <c r="X94" s="91">
        <v>1990.2</v>
      </c>
      <c r="Y94" s="64"/>
      <c r="Z94" s="92">
        <f t="shared" si="5"/>
        <v>1428.5</v>
      </c>
    </row>
    <row r="95" spans="1:26" s="1" customFormat="1">
      <c r="A95" s="86">
        <f t="shared" si="6"/>
        <v>10</v>
      </c>
      <c r="B95" s="87" t="s">
        <v>117</v>
      </c>
      <c r="C95" s="86">
        <v>2002</v>
      </c>
      <c r="D95" s="88">
        <v>5</v>
      </c>
      <c r="E95" s="88">
        <v>4</v>
      </c>
      <c r="F95" s="88">
        <v>62</v>
      </c>
      <c r="G95" s="89">
        <v>2973</v>
      </c>
      <c r="H95" s="89">
        <v>0</v>
      </c>
      <c r="I95" s="89">
        <v>349.1</v>
      </c>
      <c r="J95" s="89" t="s">
        <v>27</v>
      </c>
      <c r="K95" s="89" t="s">
        <v>27</v>
      </c>
      <c r="L95" s="89" t="s">
        <v>27</v>
      </c>
      <c r="M95" s="89" t="s">
        <v>30</v>
      </c>
      <c r="N95" s="89" t="s">
        <v>30</v>
      </c>
      <c r="O95" s="89" t="s">
        <v>30</v>
      </c>
      <c r="P95" s="89" t="s">
        <v>31</v>
      </c>
      <c r="Q95" s="89" t="s">
        <v>32</v>
      </c>
      <c r="R95" s="89" t="s">
        <v>33</v>
      </c>
      <c r="S95" s="89" t="s">
        <v>33</v>
      </c>
      <c r="T95" s="90">
        <v>1055.1300000000001</v>
      </c>
      <c r="U95" s="89">
        <v>778</v>
      </c>
      <c r="V95" s="89">
        <v>778</v>
      </c>
      <c r="W95" s="89">
        <v>1170</v>
      </c>
      <c r="X95" s="91">
        <v>2912.4</v>
      </c>
      <c r="Y95" s="64"/>
      <c r="Z95" s="92">
        <f t="shared" si="5"/>
        <v>1905.1</v>
      </c>
    </row>
    <row r="96" spans="1:26" s="1" customFormat="1">
      <c r="A96" s="86">
        <f t="shared" si="6"/>
        <v>11</v>
      </c>
      <c r="B96" s="87" t="s">
        <v>114</v>
      </c>
      <c r="C96" s="86">
        <v>1990</v>
      </c>
      <c r="D96" s="88">
        <v>5</v>
      </c>
      <c r="E96" s="88">
        <v>4</v>
      </c>
      <c r="F96" s="88">
        <v>60</v>
      </c>
      <c r="G96" s="89">
        <v>3242</v>
      </c>
      <c r="H96" s="89">
        <v>0</v>
      </c>
      <c r="I96" s="89">
        <v>348</v>
      </c>
      <c r="J96" s="89" t="s">
        <v>27</v>
      </c>
      <c r="K96" s="89" t="s">
        <v>27</v>
      </c>
      <c r="L96" s="89" t="s">
        <v>27</v>
      </c>
      <c r="M96" s="89" t="s">
        <v>30</v>
      </c>
      <c r="N96" s="89" t="s">
        <v>30</v>
      </c>
      <c r="O96" s="89" t="s">
        <v>30</v>
      </c>
      <c r="P96" s="89" t="s">
        <v>39</v>
      </c>
      <c r="Q96" s="89" t="s">
        <v>40</v>
      </c>
      <c r="R96" s="89" t="s">
        <v>33</v>
      </c>
      <c r="S96" s="89" t="s">
        <v>33</v>
      </c>
      <c r="T96" s="90">
        <v>1061.08</v>
      </c>
      <c r="U96" s="89">
        <v>798.5</v>
      </c>
      <c r="V96" s="89">
        <v>791.4</v>
      </c>
      <c r="W96" s="89">
        <v>876.4</v>
      </c>
      <c r="X96" s="91">
        <v>1086</v>
      </c>
      <c r="Y96" s="64"/>
      <c r="Z96" s="92">
        <f t="shared" si="5"/>
        <v>1937.9</v>
      </c>
    </row>
    <row r="97" spans="1:26" s="1" customFormat="1">
      <c r="A97" s="86">
        <f t="shared" si="6"/>
        <v>12</v>
      </c>
      <c r="B97" s="87" t="s">
        <v>116</v>
      </c>
      <c r="C97" s="86">
        <v>1978</v>
      </c>
      <c r="D97" s="88">
        <v>5</v>
      </c>
      <c r="E97" s="88">
        <v>6</v>
      </c>
      <c r="F97" s="88">
        <v>84</v>
      </c>
      <c r="G97" s="89">
        <v>4283</v>
      </c>
      <c r="H97" s="89">
        <v>90.1</v>
      </c>
      <c r="I97" s="89">
        <v>418.8</v>
      </c>
      <c r="J97" s="89" t="s">
        <v>27</v>
      </c>
      <c r="K97" s="89" t="s">
        <v>27</v>
      </c>
      <c r="L97" s="89" t="s">
        <v>27</v>
      </c>
      <c r="M97" s="89" t="s">
        <v>30</v>
      </c>
      <c r="N97" s="89" t="s">
        <v>30</v>
      </c>
      <c r="O97" s="89" t="s">
        <v>30</v>
      </c>
      <c r="P97" s="89" t="s">
        <v>39</v>
      </c>
      <c r="Q97" s="89" t="s">
        <v>40</v>
      </c>
      <c r="R97" s="89" t="s">
        <v>33</v>
      </c>
      <c r="S97" s="89" t="s">
        <v>33</v>
      </c>
      <c r="T97" s="90">
        <v>1353.66</v>
      </c>
      <c r="U97" s="89">
        <v>824.6</v>
      </c>
      <c r="V97" s="89">
        <v>1001</v>
      </c>
      <c r="W97" s="89">
        <v>1058</v>
      </c>
      <c r="X97" s="91">
        <v>2937.2</v>
      </c>
      <c r="Y97" s="64"/>
      <c r="Z97" s="92">
        <f t="shared" si="5"/>
        <v>2244.4</v>
      </c>
    </row>
    <row r="98" spans="1:26" s="1" customFormat="1">
      <c r="A98" s="86">
        <f t="shared" si="6"/>
        <v>13</v>
      </c>
      <c r="B98" s="87" t="s">
        <v>118</v>
      </c>
      <c r="C98" s="86">
        <v>1987</v>
      </c>
      <c r="D98" s="88">
        <v>5</v>
      </c>
      <c r="E98" s="88">
        <v>6</v>
      </c>
      <c r="F98" s="88">
        <v>78</v>
      </c>
      <c r="G98" s="89">
        <v>3772.3</v>
      </c>
      <c r="H98" s="89">
        <v>0</v>
      </c>
      <c r="I98" s="89">
        <v>458.2</v>
      </c>
      <c r="J98" s="89" t="s">
        <v>27</v>
      </c>
      <c r="K98" s="89" t="s">
        <v>27</v>
      </c>
      <c r="L98" s="89" t="s">
        <v>27</v>
      </c>
      <c r="M98" s="89" t="s">
        <v>30</v>
      </c>
      <c r="N98" s="89" t="s">
        <v>30</v>
      </c>
      <c r="O98" s="89" t="s">
        <v>30</v>
      </c>
      <c r="P98" s="89" t="s">
        <v>39</v>
      </c>
      <c r="Q98" s="89" t="s">
        <v>32</v>
      </c>
      <c r="R98" s="89" t="s">
        <v>33</v>
      </c>
      <c r="S98" s="89" t="s">
        <v>33</v>
      </c>
      <c r="T98" s="90">
        <v>1395.83</v>
      </c>
      <c r="U98" s="89">
        <v>1066.3</v>
      </c>
      <c r="V98" s="89">
        <v>1062.5</v>
      </c>
      <c r="W98" s="89">
        <v>1062.5</v>
      </c>
      <c r="X98" s="91">
        <v>2961.5</v>
      </c>
      <c r="Y98" s="64"/>
      <c r="Z98" s="92">
        <f t="shared" si="5"/>
        <v>2587</v>
      </c>
    </row>
    <row r="99" spans="1:26" s="1" customFormat="1">
      <c r="A99" s="86">
        <f t="shared" si="6"/>
        <v>14</v>
      </c>
      <c r="B99" s="128" t="s">
        <v>135</v>
      </c>
      <c r="C99" s="129">
        <v>1978</v>
      </c>
      <c r="D99" s="130">
        <v>5</v>
      </c>
      <c r="E99" s="130">
        <v>4</v>
      </c>
      <c r="F99" s="130">
        <v>66</v>
      </c>
      <c r="G99" s="131">
        <v>3152.8</v>
      </c>
      <c r="H99" s="131">
        <v>407.1</v>
      </c>
      <c r="I99" s="131">
        <v>299.89999999999998</v>
      </c>
      <c r="J99" s="132" t="s">
        <v>27</v>
      </c>
      <c r="K99" s="132" t="s">
        <v>27</v>
      </c>
      <c r="L99" s="132" t="s">
        <v>27</v>
      </c>
      <c r="M99" s="132" t="s">
        <v>28</v>
      </c>
      <c r="N99" s="132" t="s">
        <v>30</v>
      </c>
      <c r="O99" s="132" t="s">
        <v>30</v>
      </c>
      <c r="P99" s="131" t="s">
        <v>39</v>
      </c>
      <c r="Q99" s="80" t="s">
        <v>32</v>
      </c>
      <c r="R99" s="131" t="s">
        <v>33</v>
      </c>
      <c r="S99" s="132" t="s">
        <v>33</v>
      </c>
      <c r="T99" s="133">
        <v>1105.1600000000001</v>
      </c>
      <c r="U99" s="131">
        <v>416</v>
      </c>
      <c r="V99" s="131">
        <v>832.8</v>
      </c>
      <c r="W99" s="131">
        <v>864</v>
      </c>
      <c r="X99" s="131">
        <v>2391.1999999999998</v>
      </c>
      <c r="Z99" s="51">
        <f t="shared" si="5"/>
        <v>1548.6999999999998</v>
      </c>
    </row>
    <row r="100" spans="1:26" s="1" customFormat="1">
      <c r="A100" s="86">
        <f t="shared" si="6"/>
        <v>15</v>
      </c>
      <c r="B100" s="128" t="s">
        <v>136</v>
      </c>
      <c r="C100" s="129">
        <v>1950</v>
      </c>
      <c r="D100" s="130">
        <v>2</v>
      </c>
      <c r="E100" s="130">
        <v>2</v>
      </c>
      <c r="F100" s="130">
        <v>16</v>
      </c>
      <c r="G100" s="131">
        <v>728.2</v>
      </c>
      <c r="H100" s="131">
        <v>0</v>
      </c>
      <c r="I100" s="131">
        <v>49</v>
      </c>
      <c r="J100" s="132" t="s">
        <v>27</v>
      </c>
      <c r="K100" s="132" t="s">
        <v>27</v>
      </c>
      <c r="L100" s="132" t="s">
        <v>27</v>
      </c>
      <c r="M100" s="132" t="s">
        <v>28</v>
      </c>
      <c r="N100" s="132" t="s">
        <v>30</v>
      </c>
      <c r="O100" s="132" t="s">
        <v>30</v>
      </c>
      <c r="P100" s="131" t="s">
        <v>31</v>
      </c>
      <c r="Q100" s="131" t="s">
        <v>32</v>
      </c>
      <c r="R100" s="131" t="s">
        <v>33</v>
      </c>
      <c r="S100" s="132" t="s">
        <v>33</v>
      </c>
      <c r="T100" s="133">
        <v>621.97</v>
      </c>
      <c r="U100" s="131">
        <v>110.4</v>
      </c>
      <c r="V100" s="131">
        <v>449</v>
      </c>
      <c r="W100" s="131">
        <v>760.7</v>
      </c>
      <c r="X100" s="131">
        <v>448.8</v>
      </c>
      <c r="Z100" s="51">
        <f t="shared" si="5"/>
        <v>608.4</v>
      </c>
    </row>
    <row r="101" spans="1:26" s="1" customFormat="1">
      <c r="A101" s="86">
        <f t="shared" si="6"/>
        <v>16</v>
      </c>
      <c r="B101" s="87" t="s">
        <v>134</v>
      </c>
      <c r="C101" s="86">
        <v>1955</v>
      </c>
      <c r="D101" s="88">
        <v>2</v>
      </c>
      <c r="E101" s="88">
        <v>3</v>
      </c>
      <c r="F101" s="88">
        <v>16</v>
      </c>
      <c r="G101" s="89">
        <v>910</v>
      </c>
      <c r="H101" s="89">
        <v>0</v>
      </c>
      <c r="I101" s="89">
        <v>61.9</v>
      </c>
      <c r="J101" s="89" t="s">
        <v>27</v>
      </c>
      <c r="K101" s="89" t="s">
        <v>27</v>
      </c>
      <c r="L101" s="89" t="s">
        <v>27</v>
      </c>
      <c r="M101" s="89" t="s">
        <v>28</v>
      </c>
      <c r="N101" s="89" t="s">
        <v>30</v>
      </c>
      <c r="O101" s="89" t="s">
        <v>30</v>
      </c>
      <c r="P101" s="89" t="s">
        <v>48</v>
      </c>
      <c r="Q101" s="89" t="s">
        <v>32</v>
      </c>
      <c r="R101" s="89" t="s">
        <v>33</v>
      </c>
      <c r="S101" s="89" t="s">
        <v>33</v>
      </c>
      <c r="T101" s="90">
        <v>813.29</v>
      </c>
      <c r="U101" s="89">
        <v>0</v>
      </c>
      <c r="V101" s="89">
        <v>576.15</v>
      </c>
      <c r="W101" s="89">
        <v>944.7</v>
      </c>
      <c r="X101" s="89">
        <v>937.3</v>
      </c>
      <c r="Z101" s="51">
        <f t="shared" si="5"/>
        <v>638.04999999999995</v>
      </c>
    </row>
    <row r="102" spans="1:26" s="1" customFormat="1">
      <c r="A102" s="86">
        <f t="shared" si="6"/>
        <v>17</v>
      </c>
      <c r="B102" s="87" t="s">
        <v>95</v>
      </c>
      <c r="C102" s="86">
        <v>1958</v>
      </c>
      <c r="D102" s="88">
        <v>2</v>
      </c>
      <c r="E102" s="88">
        <v>2</v>
      </c>
      <c r="F102" s="88">
        <v>14</v>
      </c>
      <c r="G102" s="89">
        <v>564.20000000000005</v>
      </c>
      <c r="H102" s="89">
        <v>71.7</v>
      </c>
      <c r="I102" s="89">
        <v>51</v>
      </c>
      <c r="J102" s="89" t="s">
        <v>27</v>
      </c>
      <c r="K102" s="89" t="s">
        <v>27</v>
      </c>
      <c r="L102" s="89" t="s">
        <v>27</v>
      </c>
      <c r="M102" s="89" t="s">
        <v>28</v>
      </c>
      <c r="N102" s="89" t="s">
        <v>30</v>
      </c>
      <c r="O102" s="89" t="s">
        <v>30</v>
      </c>
      <c r="P102" s="89" t="s">
        <v>31</v>
      </c>
      <c r="Q102" s="89" t="s">
        <v>32</v>
      </c>
      <c r="R102" s="89" t="s">
        <v>33</v>
      </c>
      <c r="S102" s="89" t="s">
        <v>33</v>
      </c>
      <c r="T102" s="90">
        <v>548.66999999999996</v>
      </c>
      <c r="U102" s="89">
        <v>0</v>
      </c>
      <c r="V102" s="89">
        <v>397.6</v>
      </c>
      <c r="W102" s="89">
        <v>578.20000000000005</v>
      </c>
      <c r="X102" s="91">
        <v>670.5</v>
      </c>
      <c r="Y102" s="64"/>
      <c r="Z102" s="92">
        <f t="shared" si="5"/>
        <v>448.6</v>
      </c>
    </row>
    <row r="103" spans="1:26" s="1" customFormat="1">
      <c r="A103" s="86">
        <f t="shared" si="6"/>
        <v>18</v>
      </c>
      <c r="B103" s="87" t="s">
        <v>96</v>
      </c>
      <c r="C103" s="86">
        <v>1962</v>
      </c>
      <c r="D103" s="88">
        <v>4</v>
      </c>
      <c r="E103" s="88">
        <v>4</v>
      </c>
      <c r="F103" s="88">
        <v>64</v>
      </c>
      <c r="G103" s="89">
        <v>2714.2</v>
      </c>
      <c r="H103" s="89">
        <v>73.8</v>
      </c>
      <c r="I103" s="89">
        <v>173.2</v>
      </c>
      <c r="J103" s="89" t="s">
        <v>27</v>
      </c>
      <c r="K103" s="89" t="s">
        <v>27</v>
      </c>
      <c r="L103" s="89" t="s">
        <v>27</v>
      </c>
      <c r="M103" s="89" t="s">
        <v>28</v>
      </c>
      <c r="N103" s="89" t="s">
        <v>30</v>
      </c>
      <c r="O103" s="89" t="s">
        <v>30</v>
      </c>
      <c r="P103" s="89" t="s">
        <v>31</v>
      </c>
      <c r="Q103" s="89" t="s">
        <v>32</v>
      </c>
      <c r="R103" s="89" t="s">
        <v>33</v>
      </c>
      <c r="S103" s="89" t="s">
        <v>33</v>
      </c>
      <c r="T103" s="90">
        <v>1023.12</v>
      </c>
      <c r="U103" s="89">
        <v>652.5</v>
      </c>
      <c r="V103" s="89">
        <v>785.85</v>
      </c>
      <c r="W103" s="89">
        <v>1209</v>
      </c>
      <c r="X103" s="91">
        <v>2811.2</v>
      </c>
      <c r="Y103" s="64"/>
      <c r="Z103" s="92">
        <f t="shared" si="5"/>
        <v>1611.5500000000002</v>
      </c>
    </row>
    <row r="104" spans="1:26" s="1" customFormat="1">
      <c r="A104" s="86">
        <f t="shared" si="6"/>
        <v>19</v>
      </c>
      <c r="B104" s="134" t="s">
        <v>137</v>
      </c>
      <c r="C104" s="135">
        <v>1985</v>
      </c>
      <c r="D104" s="136">
        <v>5</v>
      </c>
      <c r="E104" s="135">
        <v>4</v>
      </c>
      <c r="F104" s="135">
        <v>50</v>
      </c>
      <c r="G104" s="135">
        <v>2709</v>
      </c>
      <c r="H104" s="131">
        <v>0</v>
      </c>
      <c r="I104" s="135">
        <v>266</v>
      </c>
      <c r="J104" s="132" t="s">
        <v>27</v>
      </c>
      <c r="K104" s="132" t="s">
        <v>27</v>
      </c>
      <c r="L104" s="132" t="s">
        <v>27</v>
      </c>
      <c r="M104" s="132" t="s">
        <v>30</v>
      </c>
      <c r="N104" s="132" t="s">
        <v>30</v>
      </c>
      <c r="O104" s="132" t="s">
        <v>30</v>
      </c>
      <c r="P104" s="131" t="s">
        <v>39</v>
      </c>
      <c r="Q104" s="80" t="s">
        <v>32</v>
      </c>
      <c r="R104" s="131" t="s">
        <v>33</v>
      </c>
      <c r="S104" s="132" t="s">
        <v>33</v>
      </c>
      <c r="T104" s="133">
        <v>1026.8900000000001</v>
      </c>
      <c r="U104" s="135">
        <v>630.9</v>
      </c>
      <c r="V104" s="135">
        <v>697.4</v>
      </c>
      <c r="W104" s="135">
        <v>770</v>
      </c>
      <c r="X104" s="135">
        <v>2805</v>
      </c>
      <c r="Z104" s="51">
        <f t="shared" si="5"/>
        <v>1594.3</v>
      </c>
    </row>
    <row r="105" spans="1:26" s="1" customFormat="1">
      <c r="A105" s="86">
        <f t="shared" si="6"/>
        <v>20</v>
      </c>
      <c r="B105" s="93" t="s">
        <v>90</v>
      </c>
      <c r="C105" s="86">
        <v>1978</v>
      </c>
      <c r="D105" s="88">
        <v>5</v>
      </c>
      <c r="E105" s="86">
        <v>8</v>
      </c>
      <c r="F105" s="86">
        <v>117</v>
      </c>
      <c r="G105" s="86">
        <v>5553.1</v>
      </c>
      <c r="H105" s="89">
        <v>254</v>
      </c>
      <c r="I105" s="86">
        <v>560</v>
      </c>
      <c r="J105" s="89" t="s">
        <v>27</v>
      </c>
      <c r="K105" s="89" t="s">
        <v>27</v>
      </c>
      <c r="L105" s="89" t="s">
        <v>27</v>
      </c>
      <c r="M105" s="89" t="s">
        <v>30</v>
      </c>
      <c r="N105" s="89" t="s">
        <v>30</v>
      </c>
      <c r="O105" s="89" t="s">
        <v>30</v>
      </c>
      <c r="P105" s="89" t="s">
        <v>39</v>
      </c>
      <c r="Q105" s="89" t="s">
        <v>40</v>
      </c>
      <c r="R105" s="89" t="s">
        <v>33</v>
      </c>
      <c r="S105" s="89" t="s">
        <v>33</v>
      </c>
      <c r="T105" s="90">
        <v>1795.21</v>
      </c>
      <c r="U105" s="86">
        <v>1253.5999999999999</v>
      </c>
      <c r="V105" s="86">
        <v>1351.4</v>
      </c>
      <c r="W105" s="86">
        <v>1385.1</v>
      </c>
      <c r="X105" s="137">
        <v>4039.7</v>
      </c>
      <c r="Y105" s="64"/>
      <c r="Z105" s="92">
        <f t="shared" si="5"/>
        <v>3165</v>
      </c>
    </row>
    <row r="106" spans="1:26" s="1" customFormat="1">
      <c r="A106" s="86">
        <f t="shared" si="6"/>
        <v>21</v>
      </c>
      <c r="B106" s="134" t="s">
        <v>138</v>
      </c>
      <c r="C106" s="135">
        <v>1978</v>
      </c>
      <c r="D106" s="136">
        <v>5</v>
      </c>
      <c r="E106" s="135">
        <v>8</v>
      </c>
      <c r="F106" s="135">
        <v>117</v>
      </c>
      <c r="G106" s="135">
        <v>5641.1</v>
      </c>
      <c r="H106" s="131">
        <v>20.5</v>
      </c>
      <c r="I106" s="135">
        <v>547.70000000000005</v>
      </c>
      <c r="J106" s="132" t="s">
        <v>27</v>
      </c>
      <c r="K106" s="132" t="s">
        <v>27</v>
      </c>
      <c r="L106" s="132" t="s">
        <v>27</v>
      </c>
      <c r="M106" s="132" t="s">
        <v>30</v>
      </c>
      <c r="N106" s="132" t="s">
        <v>30</v>
      </c>
      <c r="O106" s="132" t="s">
        <v>30</v>
      </c>
      <c r="P106" s="131" t="s">
        <v>39</v>
      </c>
      <c r="Q106" s="131" t="s">
        <v>40</v>
      </c>
      <c r="R106" s="131" t="s">
        <v>33</v>
      </c>
      <c r="S106" s="132" t="s">
        <v>33</v>
      </c>
      <c r="T106" s="133">
        <v>1752.51</v>
      </c>
      <c r="U106" s="135">
        <v>1253.5999999999999</v>
      </c>
      <c r="V106" s="135">
        <v>1352.8</v>
      </c>
      <c r="W106" s="135">
        <v>1306.2</v>
      </c>
      <c r="X106" s="135">
        <v>3857.6</v>
      </c>
      <c r="Z106" s="51">
        <f t="shared" si="5"/>
        <v>3154.1</v>
      </c>
    </row>
    <row r="107" spans="1:26" s="1" customFormat="1">
      <c r="A107" s="86">
        <f t="shared" si="6"/>
        <v>22</v>
      </c>
      <c r="B107" s="138" t="s">
        <v>139</v>
      </c>
      <c r="C107" s="86"/>
      <c r="D107" s="88"/>
      <c r="E107" s="86"/>
      <c r="F107" s="86"/>
      <c r="G107" s="86"/>
      <c r="H107" s="89"/>
      <c r="I107" s="86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90"/>
      <c r="U107" s="86"/>
      <c r="V107" s="86"/>
      <c r="W107" s="86"/>
      <c r="X107" s="137"/>
      <c r="Y107" s="64"/>
      <c r="Z107" s="92"/>
    </row>
    <row r="108" spans="1:26" s="1" customFormat="1">
      <c r="A108" s="86">
        <f t="shared" si="6"/>
        <v>23</v>
      </c>
      <c r="B108" s="87" t="s">
        <v>52</v>
      </c>
      <c r="C108" s="86">
        <v>1960</v>
      </c>
      <c r="D108" s="88">
        <v>3</v>
      </c>
      <c r="E108" s="88">
        <v>2</v>
      </c>
      <c r="F108" s="88">
        <v>15</v>
      </c>
      <c r="G108" s="89">
        <v>787.6</v>
      </c>
      <c r="H108" s="89">
        <v>210.7</v>
      </c>
      <c r="I108" s="89">
        <v>83.4</v>
      </c>
      <c r="J108" s="89" t="s">
        <v>27</v>
      </c>
      <c r="K108" s="89" t="s">
        <v>27</v>
      </c>
      <c r="L108" s="89" t="s">
        <v>27</v>
      </c>
      <c r="M108" s="89" t="s">
        <v>28</v>
      </c>
      <c r="N108" s="89" t="s">
        <v>30</v>
      </c>
      <c r="O108" s="89" t="s">
        <v>30</v>
      </c>
      <c r="P108" s="89" t="s">
        <v>48</v>
      </c>
      <c r="Q108" s="89" t="s">
        <v>32</v>
      </c>
      <c r="R108" s="89" t="s">
        <v>33</v>
      </c>
      <c r="S108" s="89" t="s">
        <v>33</v>
      </c>
      <c r="T108" s="90">
        <v>551.88</v>
      </c>
      <c r="U108" s="89">
        <v>216.1</v>
      </c>
      <c r="V108" s="89">
        <v>377</v>
      </c>
      <c r="W108" s="89">
        <v>680</v>
      </c>
      <c r="X108" s="91">
        <v>976.6</v>
      </c>
      <c r="Y108" s="64"/>
      <c r="Z108" s="92">
        <f>I108+U108+V108</f>
        <v>676.5</v>
      </c>
    </row>
    <row r="109" spans="1:26" s="1" customFormat="1">
      <c r="A109" s="86">
        <f t="shared" si="6"/>
        <v>24</v>
      </c>
      <c r="B109" s="87" t="s">
        <v>77</v>
      </c>
      <c r="C109" s="86">
        <v>1979</v>
      </c>
      <c r="D109" s="88">
        <v>3</v>
      </c>
      <c r="E109" s="88">
        <v>3</v>
      </c>
      <c r="F109" s="88">
        <v>36</v>
      </c>
      <c r="G109" s="89">
        <v>1833.2</v>
      </c>
      <c r="H109" s="89">
        <v>0</v>
      </c>
      <c r="I109" s="89">
        <v>106.8</v>
      </c>
      <c r="J109" s="89" t="s">
        <v>27</v>
      </c>
      <c r="K109" s="89" t="s">
        <v>27</v>
      </c>
      <c r="L109" s="89" t="s">
        <v>27</v>
      </c>
      <c r="M109" s="89" t="s">
        <v>28</v>
      </c>
      <c r="N109" s="89" t="s">
        <v>30</v>
      </c>
      <c r="O109" s="89" t="s">
        <v>30</v>
      </c>
      <c r="P109" s="89" t="s">
        <v>31</v>
      </c>
      <c r="Q109" s="89" t="s">
        <v>32</v>
      </c>
      <c r="R109" s="89" t="s">
        <v>33</v>
      </c>
      <c r="S109" s="89" t="s">
        <v>33</v>
      </c>
      <c r="T109" s="90">
        <v>1040.96</v>
      </c>
      <c r="U109" s="89">
        <v>671.6</v>
      </c>
      <c r="V109" s="89">
        <v>863.8</v>
      </c>
      <c r="W109" s="89">
        <v>1036</v>
      </c>
      <c r="X109" s="91">
        <v>1526.9</v>
      </c>
      <c r="Y109" s="64"/>
      <c r="Z109" s="92">
        <f>I109+U109+V109</f>
        <v>1642.1999999999998</v>
      </c>
    </row>
    <row r="110" spans="1:26" s="1" customFormat="1">
      <c r="A110" s="86">
        <f t="shared" si="6"/>
        <v>25</v>
      </c>
      <c r="B110" s="128" t="s">
        <v>140</v>
      </c>
      <c r="C110" s="129">
        <v>1987</v>
      </c>
      <c r="D110" s="130">
        <v>2</v>
      </c>
      <c r="E110" s="130">
        <v>2</v>
      </c>
      <c r="F110" s="130">
        <v>14</v>
      </c>
      <c r="G110" s="131">
        <v>764.5</v>
      </c>
      <c r="H110" s="131">
        <v>104.1</v>
      </c>
      <c r="I110" s="131">
        <v>84.3</v>
      </c>
      <c r="J110" s="132" t="s">
        <v>27</v>
      </c>
      <c r="K110" s="132" t="s">
        <v>27</v>
      </c>
      <c r="L110" s="132" t="s">
        <v>27</v>
      </c>
      <c r="M110" s="132" t="s">
        <v>28</v>
      </c>
      <c r="N110" s="132" t="s">
        <v>30</v>
      </c>
      <c r="O110" s="132" t="s">
        <v>28</v>
      </c>
      <c r="P110" s="131" t="s">
        <v>31</v>
      </c>
      <c r="Q110" s="131" t="s">
        <v>32</v>
      </c>
      <c r="R110" s="131" t="s">
        <v>33</v>
      </c>
      <c r="S110" s="132" t="s">
        <v>33</v>
      </c>
      <c r="T110" s="133">
        <v>737.79</v>
      </c>
      <c r="U110" s="131">
        <v>491.1</v>
      </c>
      <c r="V110" s="131">
        <v>571.4</v>
      </c>
      <c r="W110" s="131">
        <v>808.7</v>
      </c>
      <c r="X110" s="131">
        <v>942</v>
      </c>
      <c r="Z110" s="51">
        <f>I110+U110+V110</f>
        <v>1146.8</v>
      </c>
    </row>
    <row r="111" spans="1:26" s="1" customFormat="1">
      <c r="A111" s="86">
        <f t="shared" si="6"/>
        <v>26</v>
      </c>
      <c r="B111" s="87" t="s">
        <v>102</v>
      </c>
      <c r="C111" s="86">
        <v>1964</v>
      </c>
      <c r="D111" s="88">
        <v>2</v>
      </c>
      <c r="E111" s="88">
        <v>2</v>
      </c>
      <c r="F111" s="88">
        <v>16</v>
      </c>
      <c r="G111" s="89">
        <v>638.70000000000005</v>
      </c>
      <c r="H111" s="89">
        <v>0</v>
      </c>
      <c r="I111" s="89">
        <v>49.2</v>
      </c>
      <c r="J111" s="89" t="s">
        <v>27</v>
      </c>
      <c r="K111" s="89" t="s">
        <v>27</v>
      </c>
      <c r="L111" s="89" t="s">
        <v>27</v>
      </c>
      <c r="M111" s="89" t="s">
        <v>28</v>
      </c>
      <c r="N111" s="89" t="s">
        <v>30</v>
      </c>
      <c r="O111" s="89" t="s">
        <v>30</v>
      </c>
      <c r="P111" s="89" t="s">
        <v>31</v>
      </c>
      <c r="Q111" s="89" t="s">
        <v>32</v>
      </c>
      <c r="R111" s="89" t="s">
        <v>33</v>
      </c>
      <c r="S111" s="89" t="s">
        <v>33</v>
      </c>
      <c r="T111" s="90">
        <v>540.9</v>
      </c>
      <c r="U111" s="89">
        <v>20.2</v>
      </c>
      <c r="V111" s="89">
        <v>390.8</v>
      </c>
      <c r="W111" s="89">
        <v>596</v>
      </c>
      <c r="X111" s="91">
        <v>547.5</v>
      </c>
      <c r="Y111" s="64"/>
      <c r="Z111" s="92">
        <f>I111+U111+V111</f>
        <v>460.20000000000005</v>
      </c>
    </row>
    <row r="112" spans="1:26" s="1" customFormat="1">
      <c r="A112" s="86">
        <f t="shared" si="6"/>
        <v>27</v>
      </c>
      <c r="B112" s="139" t="s">
        <v>103</v>
      </c>
      <c r="C112" s="140">
        <v>1966</v>
      </c>
      <c r="D112" s="141">
        <v>2</v>
      </c>
      <c r="E112" s="141">
        <v>2</v>
      </c>
      <c r="F112" s="141">
        <v>16</v>
      </c>
      <c r="G112" s="142">
        <v>639.70000000000005</v>
      </c>
      <c r="H112" s="142">
        <v>0</v>
      </c>
      <c r="I112" s="142">
        <v>49.2</v>
      </c>
      <c r="J112" s="142" t="s">
        <v>27</v>
      </c>
      <c r="K112" s="142" t="s">
        <v>27</v>
      </c>
      <c r="L112" s="142" t="s">
        <v>27</v>
      </c>
      <c r="M112" s="142" t="s">
        <v>28</v>
      </c>
      <c r="N112" s="142" t="s">
        <v>30</v>
      </c>
      <c r="O112" s="142" t="s">
        <v>30</v>
      </c>
      <c r="P112" s="142" t="s">
        <v>31</v>
      </c>
      <c r="Q112" s="142" t="s">
        <v>32</v>
      </c>
      <c r="R112" s="142" t="s">
        <v>33</v>
      </c>
      <c r="S112" s="142" t="s">
        <v>33</v>
      </c>
      <c r="T112" s="143">
        <v>542.83000000000004</v>
      </c>
      <c r="U112" s="142">
        <v>0</v>
      </c>
      <c r="V112" s="142">
        <v>392.4</v>
      </c>
      <c r="W112" s="142">
        <v>597.79999999999995</v>
      </c>
      <c r="X112" s="144">
        <v>662.6</v>
      </c>
      <c r="Y112" s="64"/>
      <c r="Z112" s="92">
        <f>I112+U112+V112</f>
        <v>441.59999999999997</v>
      </c>
    </row>
    <row r="113" spans="7:26">
      <c r="G113" s="1"/>
      <c r="H113" s="1"/>
      <c r="I113" s="1"/>
      <c r="P113" s="1"/>
      <c r="U113" s="1"/>
      <c r="V113" s="2"/>
    </row>
    <row r="114" spans="7:26">
      <c r="G114" s="1"/>
      <c r="H114" s="1"/>
      <c r="I114" s="1"/>
      <c r="P114" s="1"/>
      <c r="U114" s="1"/>
      <c r="V114" s="2"/>
    </row>
    <row r="115" spans="7:26">
      <c r="G115" s="1"/>
      <c r="H115" s="1"/>
      <c r="I115" s="1"/>
      <c r="P115" s="1"/>
      <c r="U115" s="1"/>
      <c r="V115" s="2"/>
    </row>
    <row r="116" spans="7:26">
      <c r="G116" s="1"/>
      <c r="H116" s="1"/>
      <c r="I116" s="1"/>
      <c r="P116" s="1"/>
      <c r="U116" s="1"/>
      <c r="V116" s="2"/>
    </row>
    <row r="117" spans="7:26">
      <c r="G117" s="1"/>
      <c r="H117" s="1"/>
      <c r="I117" s="1"/>
      <c r="P117" s="1"/>
      <c r="U117" s="1"/>
      <c r="V117" s="2"/>
    </row>
    <row r="118" spans="7:26">
      <c r="G118" s="1"/>
      <c r="H118" s="1"/>
      <c r="I118" s="1"/>
      <c r="P118" s="1"/>
      <c r="U118" s="1"/>
      <c r="V118" s="2"/>
    </row>
    <row r="119" spans="7:26">
      <c r="G119" s="1"/>
      <c r="H119" s="1"/>
      <c r="I119" s="1"/>
      <c r="P119" s="1"/>
      <c r="U119" s="1"/>
      <c r="V119" s="2"/>
    </row>
    <row r="120" spans="7:26">
      <c r="G120" s="1"/>
      <c r="H120" s="1"/>
      <c r="I120" s="1"/>
      <c r="P120" s="1"/>
      <c r="U120" s="1"/>
      <c r="V120" s="2"/>
    </row>
    <row r="121" spans="7:26">
      <c r="G121" s="1"/>
      <c r="H121" s="1"/>
      <c r="I121" s="1"/>
      <c r="P121" s="1"/>
      <c r="U121" s="1"/>
      <c r="V121" s="2"/>
    </row>
    <row r="122" spans="7:26">
      <c r="G122" s="1"/>
      <c r="H122" s="1"/>
      <c r="I122" s="1"/>
      <c r="P122" s="1"/>
      <c r="U122" s="1"/>
      <c r="V122" s="2"/>
      <c r="Y122" s="1"/>
      <c r="Z122" s="1"/>
    </row>
    <row r="123" spans="7:26">
      <c r="G123" s="1"/>
      <c r="H123" s="1"/>
      <c r="I123" s="1"/>
      <c r="P123" s="1"/>
      <c r="U123" s="1"/>
      <c r="V123" s="2"/>
      <c r="Y123" s="1"/>
      <c r="Z123" s="1"/>
    </row>
    <row r="124" spans="7:26">
      <c r="G124" s="1"/>
      <c r="H124" s="1"/>
      <c r="I124" s="1"/>
      <c r="P124" s="1"/>
      <c r="U124" s="1"/>
      <c r="V124" s="2"/>
      <c r="Y124" s="1"/>
      <c r="Z124" s="1"/>
    </row>
    <row r="125" spans="7:26">
      <c r="G125" s="1"/>
      <c r="H125" s="1"/>
      <c r="I125" s="1"/>
      <c r="P125" s="1"/>
      <c r="U125" s="1"/>
      <c r="V125" s="2"/>
      <c r="Y125" s="1"/>
      <c r="Z125" s="1"/>
    </row>
    <row r="126" spans="7:26">
      <c r="G126" s="1"/>
      <c r="H126" s="1"/>
      <c r="I126" s="1"/>
      <c r="P126" s="1"/>
      <c r="U126" s="1"/>
      <c r="V126" s="2"/>
      <c r="Y126" s="1"/>
      <c r="Z126" s="1"/>
    </row>
    <row r="127" spans="7:26">
      <c r="G127" s="1"/>
      <c r="H127" s="1"/>
      <c r="I127" s="1"/>
      <c r="P127" s="1"/>
      <c r="U127" s="1"/>
      <c r="V127" s="2"/>
      <c r="Y127" s="1"/>
      <c r="Z127" s="1"/>
    </row>
    <row r="128" spans="7:26">
      <c r="G128" s="1"/>
      <c r="H128" s="1"/>
      <c r="I128" s="1"/>
      <c r="P128" s="1"/>
      <c r="U128" s="1"/>
      <c r="V128" s="2"/>
      <c r="Y128" s="1"/>
      <c r="Z128" s="1"/>
    </row>
    <row r="129" spans="7:26">
      <c r="G129" s="1"/>
      <c r="H129" s="1"/>
      <c r="I129" s="1"/>
      <c r="P129" s="1"/>
      <c r="U129" s="1"/>
      <c r="V129" s="2"/>
      <c r="Y129" s="1"/>
      <c r="Z129" s="1"/>
    </row>
    <row r="130" spans="7:26">
      <c r="G130" s="1"/>
      <c r="H130" s="1"/>
      <c r="I130" s="1"/>
      <c r="P130" s="1"/>
      <c r="U130" s="1"/>
      <c r="V130" s="2"/>
      <c r="Y130" s="1"/>
      <c r="Z130" s="1"/>
    </row>
  </sheetData>
  <sheetProtection selectLockedCells="1" selectUnlockedCells="1"/>
  <autoFilter ref="A4:X112"/>
  <mergeCells count="2">
    <mergeCell ref="A1:X1"/>
    <mergeCell ref="C84:K84"/>
  </mergeCells>
  <phoneticPr fontId="21" type="noConversion"/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  <rowBreaks count="2" manualBreakCount="2">
    <brk id="41" max="25" man="1"/>
    <brk id="82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Z129"/>
  <sheetViews>
    <sheetView view="pageBreakPreview" zoomScaleSheetLayoutView="100" workbookViewId="0">
      <pane xSplit="2" ySplit="4" topLeftCell="E32" activePane="bottomRight" state="frozen"/>
      <selection pane="topRight" activeCell="C1" sqref="C1"/>
      <selection pane="bottomLeft" activeCell="A5" sqref="A5"/>
      <selection pane="bottomRight" activeCell="M7" activeCellId="1" sqref="M5 M7"/>
    </sheetView>
  </sheetViews>
  <sheetFormatPr defaultRowHeight="12.75"/>
  <cols>
    <col min="1" max="1" width="4.5" style="1" customWidth="1"/>
    <col min="2" max="2" width="29.5" style="1" customWidth="1"/>
    <col min="3" max="3" width="8.83203125" style="1" customWidth="1"/>
    <col min="4" max="4" width="7.5" style="2" customWidth="1"/>
    <col min="5" max="5" width="7.6640625" style="2" customWidth="1"/>
    <col min="6" max="6" width="6.6640625" style="1" customWidth="1"/>
    <col min="7" max="7" width="10.5" style="3" customWidth="1"/>
    <col min="8" max="8" width="8.6640625" style="4" customWidth="1"/>
    <col min="9" max="9" width="8.6640625" style="5" customWidth="1"/>
    <col min="10" max="10" width="7.83203125" style="1" customWidth="1"/>
    <col min="11" max="11" width="6.83203125" style="1" customWidth="1"/>
    <col min="12" max="12" width="7.83203125" style="1" customWidth="1"/>
    <col min="13" max="13" width="11.5" style="1" customWidth="1"/>
    <col min="14" max="14" width="11.33203125" style="1" customWidth="1"/>
    <col min="15" max="15" width="11" style="1" customWidth="1"/>
    <col min="16" max="16" width="18.1640625" style="6" customWidth="1"/>
    <col min="17" max="17" width="14.83203125" style="1" customWidth="1"/>
    <col min="18" max="18" width="7.5" style="1" customWidth="1"/>
    <col min="19" max="19" width="7.83203125" style="1" customWidth="1"/>
    <col min="20" max="20" width="10.5" style="1" customWidth="1"/>
    <col min="21" max="21" width="8.33203125" style="7" customWidth="1"/>
    <col min="22" max="22" width="9.6640625" style="8" customWidth="1"/>
    <col min="23" max="23" width="9" style="1" customWidth="1"/>
    <col min="24" max="24" width="9.83203125" style="1" customWidth="1"/>
    <col min="25" max="25" width="10.33203125" customWidth="1"/>
    <col min="26" max="26" width="12.1640625" customWidth="1"/>
  </cols>
  <sheetData>
    <row r="1" spans="1:26" s="9" customFormat="1" ht="46.5" customHeight="1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</row>
    <row r="2" spans="1:26" s="1" customFormat="1" ht="153.75" customHeight="1">
      <c r="A2" s="157" t="s">
        <v>1</v>
      </c>
      <c r="B2" s="157" t="s">
        <v>2</v>
      </c>
      <c r="C2" s="156" t="s">
        <v>3</v>
      </c>
      <c r="D2" s="156" t="s">
        <v>4</v>
      </c>
      <c r="E2" s="156" t="s">
        <v>5</v>
      </c>
      <c r="F2" s="156" t="s">
        <v>6</v>
      </c>
      <c r="G2" s="121" t="s">
        <v>7</v>
      </c>
      <c r="H2" s="121" t="s">
        <v>8</v>
      </c>
      <c r="I2" s="121" t="s">
        <v>9</v>
      </c>
      <c r="J2" s="156" t="s">
        <v>10</v>
      </c>
      <c r="K2" s="156" t="s">
        <v>11</v>
      </c>
      <c r="L2" s="156" t="s">
        <v>12</v>
      </c>
      <c r="M2" s="156" t="s">
        <v>13</v>
      </c>
      <c r="N2" s="156" t="s">
        <v>14</v>
      </c>
      <c r="O2" s="156" t="s">
        <v>15</v>
      </c>
      <c r="P2" s="15" t="s">
        <v>16</v>
      </c>
      <c r="Q2" s="156" t="s">
        <v>17</v>
      </c>
      <c r="R2" s="156" t="s">
        <v>18</v>
      </c>
      <c r="S2" s="156" t="s">
        <v>19</v>
      </c>
      <c r="T2" s="156" t="s">
        <v>20</v>
      </c>
      <c r="U2" s="16" t="s">
        <v>21</v>
      </c>
      <c r="V2" s="17" t="s">
        <v>22</v>
      </c>
      <c r="W2" s="156" t="s">
        <v>23</v>
      </c>
      <c r="X2" s="158" t="s">
        <v>24</v>
      </c>
      <c r="Y2" s="101"/>
      <c r="Z2" s="159" t="s">
        <v>25</v>
      </c>
    </row>
    <row r="3" spans="1:26" s="1" customFormat="1" ht="15.75" customHeight="1">
      <c r="A3" s="157">
        <v>1</v>
      </c>
      <c r="B3" s="157">
        <v>2</v>
      </c>
      <c r="C3" s="157">
        <v>3</v>
      </c>
      <c r="D3" s="157">
        <v>4</v>
      </c>
      <c r="E3" s="157">
        <v>5</v>
      </c>
      <c r="F3" s="157">
        <v>6</v>
      </c>
      <c r="G3" s="122">
        <v>7</v>
      </c>
      <c r="H3" s="122">
        <v>8</v>
      </c>
      <c r="I3" s="122">
        <v>9</v>
      </c>
      <c r="J3" s="157">
        <v>10</v>
      </c>
      <c r="K3" s="157">
        <v>11</v>
      </c>
      <c r="L3" s="157">
        <v>12</v>
      </c>
      <c r="M3" s="157">
        <v>13</v>
      </c>
      <c r="N3" s="157">
        <v>14</v>
      </c>
      <c r="O3" s="157">
        <v>15</v>
      </c>
      <c r="P3" s="21">
        <v>16</v>
      </c>
      <c r="Q3" s="157">
        <v>17</v>
      </c>
      <c r="R3" s="157">
        <v>18</v>
      </c>
      <c r="S3" s="157">
        <v>19</v>
      </c>
      <c r="T3" s="157">
        <v>20</v>
      </c>
      <c r="U3" s="22">
        <v>21</v>
      </c>
      <c r="V3" s="23">
        <v>22</v>
      </c>
      <c r="W3" s="157">
        <v>23</v>
      </c>
      <c r="X3" s="160">
        <v>24</v>
      </c>
      <c r="Y3" s="101"/>
      <c r="Z3" s="101"/>
    </row>
    <row r="4" spans="1:26" s="1" customFormat="1" ht="15.75" customHeight="1">
      <c r="A4" s="157"/>
      <c r="B4" s="157"/>
      <c r="C4" s="157"/>
      <c r="D4" s="157"/>
      <c r="E4" s="157"/>
      <c r="F4" s="157"/>
      <c r="G4" s="122"/>
      <c r="H4" s="122"/>
      <c r="I4" s="122"/>
      <c r="J4" s="157"/>
      <c r="K4" s="157"/>
      <c r="L4" s="157"/>
      <c r="M4" s="157"/>
      <c r="N4" s="157"/>
      <c r="O4" s="157"/>
      <c r="P4" s="21"/>
      <c r="Q4" s="157"/>
      <c r="R4" s="157"/>
      <c r="S4" s="157"/>
      <c r="T4" s="157"/>
      <c r="U4" s="22"/>
      <c r="V4" s="23"/>
      <c r="W4" s="157"/>
      <c r="X4" s="160"/>
      <c r="Y4" s="101"/>
      <c r="Z4" s="101"/>
    </row>
    <row r="5" spans="1:26" s="103" customFormat="1">
      <c r="A5" s="95">
        <v>1</v>
      </c>
      <c r="B5" s="96" t="s">
        <v>61</v>
      </c>
      <c r="C5" s="95">
        <v>1970</v>
      </c>
      <c r="D5" s="97">
        <v>3</v>
      </c>
      <c r="E5" s="97">
        <v>2</v>
      </c>
      <c r="F5" s="97">
        <v>16</v>
      </c>
      <c r="G5" s="123">
        <v>760</v>
      </c>
      <c r="H5" s="123">
        <v>291.5</v>
      </c>
      <c r="I5" s="123">
        <v>83.3</v>
      </c>
      <c r="J5" s="98" t="s">
        <v>27</v>
      </c>
      <c r="K5" s="98" t="s">
        <v>27</v>
      </c>
      <c r="L5" s="98" t="s">
        <v>27</v>
      </c>
      <c r="M5" s="98" t="s">
        <v>28</v>
      </c>
      <c r="N5" s="98" t="s">
        <v>30</v>
      </c>
      <c r="O5" s="98" t="s">
        <v>30</v>
      </c>
      <c r="P5" s="123" t="s">
        <v>31</v>
      </c>
      <c r="Q5" s="98" t="s">
        <v>32</v>
      </c>
      <c r="R5" s="98" t="s">
        <v>33</v>
      </c>
      <c r="S5" s="98" t="s">
        <v>33</v>
      </c>
      <c r="T5" s="99">
        <v>615.28</v>
      </c>
      <c r="U5" s="145">
        <v>0</v>
      </c>
      <c r="V5" s="150">
        <v>425.7</v>
      </c>
      <c r="W5" s="98">
        <v>602</v>
      </c>
      <c r="X5" s="100">
        <v>1015</v>
      </c>
      <c r="Y5" s="101"/>
      <c r="Z5" s="102">
        <f t="shared" ref="Z5:Z37" si="0">I5+U5+V5</f>
        <v>509</v>
      </c>
    </row>
    <row r="6" spans="1:26" s="103" customFormat="1">
      <c r="A6" s="95">
        <f t="shared" ref="A6:A70" si="1">A5+1</f>
        <v>2</v>
      </c>
      <c r="B6" s="96" t="s">
        <v>62</v>
      </c>
      <c r="C6" s="95">
        <v>1961</v>
      </c>
      <c r="D6" s="97">
        <v>2</v>
      </c>
      <c r="E6" s="97">
        <v>2</v>
      </c>
      <c r="F6" s="97">
        <v>35</v>
      </c>
      <c r="G6" s="123">
        <v>580.70000000000005</v>
      </c>
      <c r="H6" s="123">
        <v>0</v>
      </c>
      <c r="I6" s="123">
        <v>268.60000000000002</v>
      </c>
      <c r="J6" s="98" t="s">
        <v>33</v>
      </c>
      <c r="K6" s="98" t="s">
        <v>27</v>
      </c>
      <c r="L6" s="98" t="s">
        <v>27</v>
      </c>
      <c r="M6" s="96" t="s">
        <v>63</v>
      </c>
      <c r="N6" s="98" t="s">
        <v>30</v>
      </c>
      <c r="O6" s="98" t="s">
        <v>30</v>
      </c>
      <c r="P6" s="123" t="s">
        <v>48</v>
      </c>
      <c r="Q6" s="98" t="s">
        <v>32</v>
      </c>
      <c r="R6" s="98" t="s">
        <v>33</v>
      </c>
      <c r="S6" s="98" t="s">
        <v>33</v>
      </c>
      <c r="T6" s="99">
        <v>645.62</v>
      </c>
      <c r="U6" s="145">
        <v>0</v>
      </c>
      <c r="V6" s="150">
        <v>440</v>
      </c>
      <c r="W6" s="98">
        <v>710</v>
      </c>
      <c r="X6" s="100">
        <v>652.20000000000005</v>
      </c>
      <c r="Y6" s="101"/>
      <c r="Z6" s="102">
        <f t="shared" si="0"/>
        <v>708.6</v>
      </c>
    </row>
    <row r="7" spans="1:26" s="103" customFormat="1">
      <c r="A7" s="95">
        <f t="shared" si="1"/>
        <v>3</v>
      </c>
      <c r="B7" s="96" t="s">
        <v>64</v>
      </c>
      <c r="C7" s="95">
        <v>1961</v>
      </c>
      <c r="D7" s="97">
        <v>2</v>
      </c>
      <c r="E7" s="97">
        <v>2</v>
      </c>
      <c r="F7" s="97">
        <v>16</v>
      </c>
      <c r="G7" s="123">
        <v>635.29999999999995</v>
      </c>
      <c r="H7" s="123">
        <v>0</v>
      </c>
      <c r="I7" s="123">
        <v>51</v>
      </c>
      <c r="J7" s="98" t="s">
        <v>27</v>
      </c>
      <c r="K7" s="98" t="s">
        <v>27</v>
      </c>
      <c r="L7" s="98" t="s">
        <v>27</v>
      </c>
      <c r="M7" s="98" t="s">
        <v>28</v>
      </c>
      <c r="N7" s="98" t="s">
        <v>30</v>
      </c>
      <c r="O7" s="98" t="s">
        <v>30</v>
      </c>
      <c r="P7" s="123" t="s">
        <v>31</v>
      </c>
      <c r="Q7" s="98" t="s">
        <v>32</v>
      </c>
      <c r="R7" s="98" t="s">
        <v>33</v>
      </c>
      <c r="S7" s="98" t="s">
        <v>33</v>
      </c>
      <c r="T7" s="99">
        <v>534.87</v>
      </c>
      <c r="U7" s="145">
        <v>0</v>
      </c>
      <c r="V7" s="150">
        <v>352</v>
      </c>
      <c r="W7" s="98">
        <v>582.29999999999995</v>
      </c>
      <c r="X7" s="100">
        <v>564</v>
      </c>
      <c r="Y7" s="101"/>
      <c r="Z7" s="102">
        <f t="shared" si="0"/>
        <v>403</v>
      </c>
    </row>
    <row r="8" spans="1:26" s="103" customFormat="1">
      <c r="A8" s="95">
        <f t="shared" si="1"/>
        <v>4</v>
      </c>
      <c r="B8" s="96" t="s">
        <v>65</v>
      </c>
      <c r="C8" s="95">
        <v>1961</v>
      </c>
      <c r="D8" s="97">
        <v>2</v>
      </c>
      <c r="E8" s="97">
        <v>2</v>
      </c>
      <c r="F8" s="97">
        <v>42</v>
      </c>
      <c r="G8" s="123">
        <v>542.6</v>
      </c>
      <c r="H8" s="123">
        <v>15</v>
      </c>
      <c r="I8" s="123">
        <v>278.3</v>
      </c>
      <c r="J8" s="98" t="s">
        <v>33</v>
      </c>
      <c r="K8" s="98" t="s">
        <v>27</v>
      </c>
      <c r="L8" s="98" t="s">
        <v>27</v>
      </c>
      <c r="M8" s="96" t="s">
        <v>63</v>
      </c>
      <c r="N8" s="98" t="s">
        <v>30</v>
      </c>
      <c r="O8" s="98" t="s">
        <v>30</v>
      </c>
      <c r="P8" s="123" t="s">
        <v>31</v>
      </c>
      <c r="Q8" s="98" t="s">
        <v>32</v>
      </c>
      <c r="R8" s="98" t="s">
        <v>33</v>
      </c>
      <c r="S8" s="98" t="s">
        <v>33</v>
      </c>
      <c r="T8" s="99">
        <v>643.4</v>
      </c>
      <c r="U8" s="145">
        <v>420.7</v>
      </c>
      <c r="V8" s="150">
        <v>470.9</v>
      </c>
      <c r="W8" s="98">
        <v>655.20000000000005</v>
      </c>
      <c r="X8" s="100">
        <v>650.4</v>
      </c>
      <c r="Y8" s="101"/>
      <c r="Z8" s="102">
        <f t="shared" si="0"/>
        <v>1169.9000000000001</v>
      </c>
    </row>
    <row r="9" spans="1:26" s="103" customFormat="1">
      <c r="A9" s="95">
        <f t="shared" si="1"/>
        <v>5</v>
      </c>
      <c r="B9" s="96" t="s">
        <v>60</v>
      </c>
      <c r="C9" s="95">
        <v>1961</v>
      </c>
      <c r="D9" s="97">
        <v>2</v>
      </c>
      <c r="E9" s="97">
        <v>2</v>
      </c>
      <c r="F9" s="97">
        <v>16</v>
      </c>
      <c r="G9" s="123">
        <v>642.9</v>
      </c>
      <c r="H9" s="123">
        <v>0</v>
      </c>
      <c r="I9" s="123">
        <v>49.7</v>
      </c>
      <c r="J9" s="98" t="s">
        <v>27</v>
      </c>
      <c r="K9" s="98" t="s">
        <v>27</v>
      </c>
      <c r="L9" s="98" t="s">
        <v>27</v>
      </c>
      <c r="M9" s="98" t="s">
        <v>28</v>
      </c>
      <c r="N9" s="98" t="s">
        <v>30</v>
      </c>
      <c r="O9" s="98" t="s">
        <v>30</v>
      </c>
      <c r="P9" s="123" t="s">
        <v>48</v>
      </c>
      <c r="Q9" s="98" t="s">
        <v>32</v>
      </c>
      <c r="R9" s="98" t="s">
        <v>33</v>
      </c>
      <c r="S9" s="98" t="s">
        <v>33</v>
      </c>
      <c r="T9" s="99">
        <v>529.01</v>
      </c>
      <c r="U9" s="145">
        <v>0</v>
      </c>
      <c r="V9" s="150">
        <v>363</v>
      </c>
      <c r="W9" s="98">
        <v>575.4</v>
      </c>
      <c r="X9" s="100">
        <v>652.20000000000005</v>
      </c>
      <c r="Y9" s="101"/>
      <c r="Z9" s="102">
        <f t="shared" si="0"/>
        <v>412.7</v>
      </c>
    </row>
    <row r="10" spans="1:26" s="103" customFormat="1">
      <c r="A10" s="95">
        <f t="shared" si="1"/>
        <v>6</v>
      </c>
      <c r="B10" s="104" t="s">
        <v>68</v>
      </c>
      <c r="C10" s="95">
        <v>1970</v>
      </c>
      <c r="D10" s="97">
        <v>2</v>
      </c>
      <c r="E10" s="97">
        <v>2</v>
      </c>
      <c r="F10" s="97">
        <v>16</v>
      </c>
      <c r="G10" s="123">
        <v>628.5</v>
      </c>
      <c r="H10" s="123">
        <v>0</v>
      </c>
      <c r="I10" s="123">
        <v>49.4</v>
      </c>
      <c r="J10" s="98" t="s">
        <v>27</v>
      </c>
      <c r="K10" s="98" t="s">
        <v>27</v>
      </c>
      <c r="L10" s="98" t="s">
        <v>27</v>
      </c>
      <c r="M10" s="98" t="s">
        <v>28</v>
      </c>
      <c r="N10" s="98" t="s">
        <v>30</v>
      </c>
      <c r="O10" s="98" t="s">
        <v>30</v>
      </c>
      <c r="P10" s="123" t="s">
        <v>31</v>
      </c>
      <c r="Q10" s="98" t="s">
        <v>32</v>
      </c>
      <c r="R10" s="98" t="s">
        <v>33</v>
      </c>
      <c r="S10" s="98" t="s">
        <v>33</v>
      </c>
      <c r="T10" s="99">
        <v>539.79999999999995</v>
      </c>
      <c r="U10" s="145">
        <v>0</v>
      </c>
      <c r="V10" s="150">
        <v>389.8</v>
      </c>
      <c r="W10" s="98">
        <v>588.5</v>
      </c>
      <c r="X10" s="100">
        <v>651.4</v>
      </c>
      <c r="Y10" s="101"/>
      <c r="Z10" s="102">
        <f t="shared" si="0"/>
        <v>439.2</v>
      </c>
    </row>
    <row r="11" spans="1:26" s="103" customFormat="1">
      <c r="A11" s="95">
        <f t="shared" si="1"/>
        <v>7</v>
      </c>
      <c r="B11" s="104" t="s">
        <v>67</v>
      </c>
      <c r="C11" s="95">
        <v>1964</v>
      </c>
      <c r="D11" s="97">
        <v>2</v>
      </c>
      <c r="E11" s="97">
        <v>2</v>
      </c>
      <c r="F11" s="97">
        <v>16</v>
      </c>
      <c r="G11" s="123">
        <v>631.79999999999995</v>
      </c>
      <c r="H11" s="123">
        <v>0</v>
      </c>
      <c r="I11" s="123">
        <v>52.4</v>
      </c>
      <c r="J11" s="98" t="s">
        <v>27</v>
      </c>
      <c r="K11" s="98" t="s">
        <v>27</v>
      </c>
      <c r="L11" s="98" t="s">
        <v>27</v>
      </c>
      <c r="M11" s="98" t="s">
        <v>28</v>
      </c>
      <c r="N11" s="98" t="s">
        <v>30</v>
      </c>
      <c r="O11" s="98" t="s">
        <v>30</v>
      </c>
      <c r="P11" s="123" t="s">
        <v>31</v>
      </c>
      <c r="Q11" s="98" t="s">
        <v>32</v>
      </c>
      <c r="R11" s="98" t="s">
        <v>33</v>
      </c>
      <c r="S11" s="98" t="s">
        <v>33</v>
      </c>
      <c r="T11" s="99">
        <v>545.66</v>
      </c>
      <c r="U11" s="145">
        <v>0</v>
      </c>
      <c r="V11" s="150">
        <v>395.3</v>
      </c>
      <c r="W11" s="98">
        <v>596.6</v>
      </c>
      <c r="X11" s="100">
        <v>695.3</v>
      </c>
      <c r="Y11" s="101"/>
      <c r="Z11" s="102">
        <f t="shared" si="0"/>
        <v>447.7</v>
      </c>
    </row>
    <row r="12" spans="1:26" s="103" customFormat="1">
      <c r="A12" s="95">
        <f t="shared" si="1"/>
        <v>8</v>
      </c>
      <c r="B12" s="96" t="s">
        <v>66</v>
      </c>
      <c r="C12" s="95">
        <v>1962</v>
      </c>
      <c r="D12" s="97">
        <v>2</v>
      </c>
      <c r="E12" s="97">
        <v>2</v>
      </c>
      <c r="F12" s="97">
        <v>16</v>
      </c>
      <c r="G12" s="123">
        <v>616.6</v>
      </c>
      <c r="H12" s="123">
        <v>0</v>
      </c>
      <c r="I12" s="123">
        <v>48.3</v>
      </c>
      <c r="J12" s="98" t="s">
        <v>27</v>
      </c>
      <c r="K12" s="98" t="s">
        <v>27</v>
      </c>
      <c r="L12" s="98" t="s">
        <v>27</v>
      </c>
      <c r="M12" s="98" t="s">
        <v>28</v>
      </c>
      <c r="N12" s="98" t="s">
        <v>30</v>
      </c>
      <c r="O12" s="98" t="s">
        <v>30</v>
      </c>
      <c r="P12" s="123" t="s">
        <v>31</v>
      </c>
      <c r="Q12" s="98" t="s">
        <v>32</v>
      </c>
      <c r="R12" s="98" t="s">
        <v>33</v>
      </c>
      <c r="S12" s="98" t="s">
        <v>33</v>
      </c>
      <c r="T12" s="99">
        <v>534.65</v>
      </c>
      <c r="U12" s="145">
        <v>0</v>
      </c>
      <c r="V12" s="150">
        <v>363</v>
      </c>
      <c r="W12" s="98">
        <v>623</v>
      </c>
      <c r="X12" s="100">
        <v>708</v>
      </c>
      <c r="Y12" s="101"/>
      <c r="Z12" s="102">
        <f t="shared" si="0"/>
        <v>411.3</v>
      </c>
    </row>
    <row r="13" spans="1:26" s="103" customFormat="1">
      <c r="A13" s="95">
        <f t="shared" si="1"/>
        <v>9</v>
      </c>
      <c r="B13" s="104" t="s">
        <v>69</v>
      </c>
      <c r="C13" s="95">
        <v>1966</v>
      </c>
      <c r="D13" s="97">
        <v>2</v>
      </c>
      <c r="E13" s="97">
        <v>2</v>
      </c>
      <c r="F13" s="97">
        <v>16</v>
      </c>
      <c r="G13" s="123">
        <v>624.1</v>
      </c>
      <c r="H13" s="123">
        <v>0</v>
      </c>
      <c r="I13" s="123">
        <v>49.5</v>
      </c>
      <c r="J13" s="98" t="s">
        <v>27</v>
      </c>
      <c r="K13" s="98" t="s">
        <v>27</v>
      </c>
      <c r="L13" s="98" t="s">
        <v>27</v>
      </c>
      <c r="M13" s="98" t="s">
        <v>28</v>
      </c>
      <c r="N13" s="98" t="s">
        <v>30</v>
      </c>
      <c r="O13" s="98" t="s">
        <v>30</v>
      </c>
      <c r="P13" s="123" t="s">
        <v>31</v>
      </c>
      <c r="Q13" s="98" t="s">
        <v>32</v>
      </c>
      <c r="R13" s="98" t="s">
        <v>33</v>
      </c>
      <c r="S13" s="98" t="s">
        <v>33</v>
      </c>
      <c r="T13" s="99">
        <v>543.87</v>
      </c>
      <c r="U13" s="145">
        <v>0</v>
      </c>
      <c r="V13" s="150">
        <v>393.2</v>
      </c>
      <c r="W13" s="98">
        <v>631.20000000000005</v>
      </c>
      <c r="X13" s="100">
        <v>715</v>
      </c>
      <c r="Y13" s="101"/>
      <c r="Z13" s="102">
        <f t="shared" si="0"/>
        <v>442.7</v>
      </c>
    </row>
    <row r="14" spans="1:26" s="103" customFormat="1">
      <c r="A14" s="95">
        <f t="shared" si="1"/>
        <v>10</v>
      </c>
      <c r="B14" s="96" t="s">
        <v>71</v>
      </c>
      <c r="C14" s="95">
        <v>1985</v>
      </c>
      <c r="D14" s="97">
        <v>3</v>
      </c>
      <c r="E14" s="97">
        <v>3</v>
      </c>
      <c r="F14" s="97">
        <v>27</v>
      </c>
      <c r="G14" s="123">
        <v>1542</v>
      </c>
      <c r="H14" s="123">
        <v>0</v>
      </c>
      <c r="I14" s="123">
        <v>135.6</v>
      </c>
      <c r="J14" s="98" t="s">
        <v>27</v>
      </c>
      <c r="K14" s="98" t="s">
        <v>27</v>
      </c>
      <c r="L14" s="98" t="s">
        <v>27</v>
      </c>
      <c r="M14" s="98" t="s">
        <v>28</v>
      </c>
      <c r="N14" s="98" t="s">
        <v>30</v>
      </c>
      <c r="O14" s="98" t="s">
        <v>30</v>
      </c>
      <c r="P14" s="123" t="s">
        <v>39</v>
      </c>
      <c r="Q14" s="98" t="s">
        <v>32</v>
      </c>
      <c r="R14" s="98" t="s">
        <v>33</v>
      </c>
      <c r="S14" s="98" t="s">
        <v>33</v>
      </c>
      <c r="T14" s="99">
        <v>852.31</v>
      </c>
      <c r="U14" s="145">
        <v>573.20000000000005</v>
      </c>
      <c r="V14" s="150">
        <v>0</v>
      </c>
      <c r="W14" s="98">
        <v>676</v>
      </c>
      <c r="X14" s="100">
        <v>1141.5999999999999</v>
      </c>
      <c r="Y14" s="101"/>
      <c r="Z14" s="102">
        <f t="shared" si="0"/>
        <v>708.80000000000007</v>
      </c>
    </row>
    <row r="15" spans="1:26" s="103" customFormat="1">
      <c r="A15" s="95">
        <f t="shared" si="1"/>
        <v>11</v>
      </c>
      <c r="B15" s="96" t="s">
        <v>72</v>
      </c>
      <c r="C15" s="95">
        <v>1990</v>
      </c>
      <c r="D15" s="97">
        <v>3</v>
      </c>
      <c r="E15" s="97">
        <v>3</v>
      </c>
      <c r="F15" s="97">
        <v>26</v>
      </c>
      <c r="G15" s="123">
        <v>1479.9</v>
      </c>
      <c r="H15" s="123">
        <v>0</v>
      </c>
      <c r="I15" s="123">
        <v>94.4</v>
      </c>
      <c r="J15" s="98" t="s">
        <v>27</v>
      </c>
      <c r="K15" s="98" t="s">
        <v>27</v>
      </c>
      <c r="L15" s="98" t="s">
        <v>27</v>
      </c>
      <c r="M15" s="98" t="s">
        <v>28</v>
      </c>
      <c r="N15" s="98" t="s">
        <v>30</v>
      </c>
      <c r="O15" s="98" t="s">
        <v>30</v>
      </c>
      <c r="P15" s="123" t="s">
        <v>39</v>
      </c>
      <c r="Q15" s="98" t="s">
        <v>32</v>
      </c>
      <c r="R15" s="98" t="s">
        <v>33</v>
      </c>
      <c r="S15" s="98" t="s">
        <v>33</v>
      </c>
      <c r="T15" s="99">
        <v>883.88</v>
      </c>
      <c r="U15" s="145">
        <v>892.3</v>
      </c>
      <c r="V15" s="150">
        <v>892.5</v>
      </c>
      <c r="W15" s="98">
        <v>696</v>
      </c>
      <c r="X15" s="100">
        <v>1404.6</v>
      </c>
      <c r="Y15" s="101"/>
      <c r="Z15" s="102">
        <f t="shared" si="0"/>
        <v>1879.1999999999998</v>
      </c>
    </row>
    <row r="16" spans="1:26" s="103" customFormat="1" ht="51">
      <c r="A16" s="95">
        <f t="shared" si="1"/>
        <v>12</v>
      </c>
      <c r="B16" s="104" t="s">
        <v>125</v>
      </c>
      <c r="C16" s="105">
        <v>2014</v>
      </c>
      <c r="D16" s="105">
        <v>3</v>
      </c>
      <c r="E16" s="105">
        <v>3</v>
      </c>
      <c r="F16" s="105">
        <v>36</v>
      </c>
      <c r="G16" s="124">
        <v>1915</v>
      </c>
      <c r="H16" s="124">
        <v>0</v>
      </c>
      <c r="I16" s="124">
        <v>156</v>
      </c>
      <c r="J16" s="98" t="s">
        <v>27</v>
      </c>
      <c r="K16" s="98" t="s">
        <v>27</v>
      </c>
      <c r="L16" s="98" t="s">
        <v>27</v>
      </c>
      <c r="M16" s="98" t="s">
        <v>28</v>
      </c>
      <c r="N16" s="98" t="s">
        <v>30</v>
      </c>
      <c r="O16" s="98" t="s">
        <v>28</v>
      </c>
      <c r="P16" s="123" t="s">
        <v>126</v>
      </c>
      <c r="Q16" s="106" t="s">
        <v>127</v>
      </c>
      <c r="R16" s="98" t="s">
        <v>33</v>
      </c>
      <c r="S16" s="98" t="s">
        <v>33</v>
      </c>
      <c r="T16" s="96"/>
      <c r="U16" s="145">
        <v>686.2</v>
      </c>
      <c r="V16" s="151">
        <v>686.2</v>
      </c>
      <c r="W16" s="98">
        <v>980</v>
      </c>
      <c r="X16" s="107"/>
      <c r="Y16" s="101"/>
      <c r="Z16" s="102">
        <f t="shared" si="0"/>
        <v>1528.4</v>
      </c>
    </row>
    <row r="17" spans="1:26" s="103" customFormat="1">
      <c r="A17" s="95">
        <f t="shared" si="1"/>
        <v>13</v>
      </c>
      <c r="B17" s="96" t="s">
        <v>85</v>
      </c>
      <c r="C17" s="95">
        <v>1963</v>
      </c>
      <c r="D17" s="97">
        <v>4</v>
      </c>
      <c r="E17" s="97">
        <v>2</v>
      </c>
      <c r="F17" s="97">
        <v>32</v>
      </c>
      <c r="G17" s="123">
        <v>1263.5999999999999</v>
      </c>
      <c r="H17" s="123">
        <v>0</v>
      </c>
      <c r="I17" s="123">
        <v>95.2</v>
      </c>
      <c r="J17" s="98" t="s">
        <v>27</v>
      </c>
      <c r="K17" s="98" t="s">
        <v>27</v>
      </c>
      <c r="L17" s="98" t="s">
        <v>27</v>
      </c>
      <c r="M17" s="98" t="s">
        <v>28</v>
      </c>
      <c r="N17" s="98" t="s">
        <v>30</v>
      </c>
      <c r="O17" s="98" t="s">
        <v>30</v>
      </c>
      <c r="P17" s="124" t="s">
        <v>31</v>
      </c>
      <c r="Q17" s="105" t="s">
        <v>32</v>
      </c>
      <c r="R17" s="98" t="s">
        <v>33</v>
      </c>
      <c r="S17" s="98" t="s">
        <v>33</v>
      </c>
      <c r="T17" s="99">
        <v>549.05999999999995</v>
      </c>
      <c r="U17" s="145">
        <v>325.39999999999998</v>
      </c>
      <c r="V17" s="150">
        <v>397.6</v>
      </c>
      <c r="W17" s="98">
        <v>607.1</v>
      </c>
      <c r="X17" s="100">
        <v>1200.8</v>
      </c>
      <c r="Y17" s="101"/>
      <c r="Z17" s="102">
        <f t="shared" si="0"/>
        <v>818.2</v>
      </c>
    </row>
    <row r="18" spans="1:26" s="103" customFormat="1">
      <c r="A18" s="95">
        <f t="shared" si="1"/>
        <v>14</v>
      </c>
      <c r="B18" s="96" t="s">
        <v>86</v>
      </c>
      <c r="C18" s="95">
        <v>1964</v>
      </c>
      <c r="D18" s="97">
        <v>4</v>
      </c>
      <c r="E18" s="97">
        <v>2</v>
      </c>
      <c r="F18" s="97">
        <v>32</v>
      </c>
      <c r="G18" s="123">
        <v>1243.2</v>
      </c>
      <c r="H18" s="123">
        <v>0</v>
      </c>
      <c r="I18" s="123">
        <v>94.2</v>
      </c>
      <c r="J18" s="98" t="s">
        <v>27</v>
      </c>
      <c r="K18" s="98" t="s">
        <v>27</v>
      </c>
      <c r="L18" s="98" t="s">
        <v>27</v>
      </c>
      <c r="M18" s="98" t="s">
        <v>28</v>
      </c>
      <c r="N18" s="98" t="s">
        <v>30</v>
      </c>
      <c r="O18" s="98" t="s">
        <v>30</v>
      </c>
      <c r="P18" s="124" t="s">
        <v>31</v>
      </c>
      <c r="Q18" s="105" t="s">
        <v>32</v>
      </c>
      <c r="R18" s="98" t="s">
        <v>33</v>
      </c>
      <c r="S18" s="98" t="s">
        <v>33</v>
      </c>
      <c r="T18" s="99">
        <v>535.39</v>
      </c>
      <c r="U18" s="145">
        <v>350</v>
      </c>
      <c r="V18" s="150">
        <v>385.8</v>
      </c>
      <c r="W18" s="98">
        <v>591.5</v>
      </c>
      <c r="X18" s="100">
        <v>1138</v>
      </c>
      <c r="Y18" s="101"/>
      <c r="Z18" s="102">
        <f t="shared" si="0"/>
        <v>830</v>
      </c>
    </row>
    <row r="19" spans="1:26" s="103" customFormat="1">
      <c r="A19" s="95">
        <f t="shared" si="1"/>
        <v>15</v>
      </c>
      <c r="B19" s="108" t="s">
        <v>87</v>
      </c>
      <c r="C19" s="95">
        <v>1964</v>
      </c>
      <c r="D19" s="97">
        <v>2</v>
      </c>
      <c r="E19" s="97">
        <v>1</v>
      </c>
      <c r="F19" s="97">
        <v>17</v>
      </c>
      <c r="G19" s="123">
        <v>662.4</v>
      </c>
      <c r="H19" s="123">
        <v>204.2</v>
      </c>
      <c r="I19" s="123">
        <v>49</v>
      </c>
      <c r="J19" s="98" t="s">
        <v>33</v>
      </c>
      <c r="K19" s="98" t="s">
        <v>27</v>
      </c>
      <c r="L19" s="98" t="s">
        <v>27</v>
      </c>
      <c r="M19" s="98" t="s">
        <v>30</v>
      </c>
      <c r="N19" s="98" t="s">
        <v>30</v>
      </c>
      <c r="O19" s="98" t="s">
        <v>30</v>
      </c>
      <c r="P19" s="124" t="s">
        <v>48</v>
      </c>
      <c r="Q19" s="105" t="s">
        <v>32</v>
      </c>
      <c r="R19" s="98" t="s">
        <v>33</v>
      </c>
      <c r="S19" s="98" t="s">
        <v>33</v>
      </c>
      <c r="T19" s="99">
        <v>801.52</v>
      </c>
      <c r="U19" s="145">
        <v>0</v>
      </c>
      <c r="V19" s="150">
        <v>596.79999999999995</v>
      </c>
      <c r="W19" s="98">
        <v>875</v>
      </c>
      <c r="X19" s="100">
        <v>848.5</v>
      </c>
      <c r="Y19" s="101"/>
      <c r="Z19" s="102">
        <f t="shared" si="0"/>
        <v>645.79999999999995</v>
      </c>
    </row>
    <row r="20" spans="1:26" s="103" customFormat="1">
      <c r="A20" s="95">
        <f t="shared" si="1"/>
        <v>16</v>
      </c>
      <c r="B20" s="108" t="s">
        <v>81</v>
      </c>
      <c r="C20" s="109">
        <v>1984</v>
      </c>
      <c r="D20" s="110">
        <v>4</v>
      </c>
      <c r="E20" s="105">
        <v>2</v>
      </c>
      <c r="F20" s="105">
        <v>54</v>
      </c>
      <c r="G20" s="124">
        <v>1613.7</v>
      </c>
      <c r="H20" s="123">
        <v>0</v>
      </c>
      <c r="I20" s="124">
        <v>464</v>
      </c>
      <c r="J20" s="98" t="s">
        <v>27</v>
      </c>
      <c r="K20" s="98" t="s">
        <v>27</v>
      </c>
      <c r="L20" s="98" t="s">
        <v>27</v>
      </c>
      <c r="M20" s="98" t="s">
        <v>28</v>
      </c>
      <c r="N20" s="98" t="s">
        <v>30</v>
      </c>
      <c r="O20" s="98" t="s">
        <v>30</v>
      </c>
      <c r="P20" s="124" t="s">
        <v>39</v>
      </c>
      <c r="Q20" s="98" t="s">
        <v>32</v>
      </c>
      <c r="R20" s="98" t="s">
        <v>33</v>
      </c>
      <c r="S20" s="98" t="s">
        <v>33</v>
      </c>
      <c r="T20" s="99">
        <v>895</v>
      </c>
      <c r="U20" s="146">
        <v>0</v>
      </c>
      <c r="V20" s="152">
        <v>672</v>
      </c>
      <c r="W20" s="105">
        <v>741</v>
      </c>
      <c r="X20" s="111">
        <v>1680</v>
      </c>
      <c r="Y20" s="101"/>
      <c r="Z20" s="102">
        <f t="shared" si="0"/>
        <v>1136</v>
      </c>
    </row>
    <row r="21" spans="1:26" s="103" customFormat="1">
      <c r="A21" s="95">
        <f t="shared" si="1"/>
        <v>17</v>
      </c>
      <c r="B21" s="108" t="s">
        <v>82</v>
      </c>
      <c r="C21" s="109">
        <v>1974</v>
      </c>
      <c r="D21" s="110">
        <v>3</v>
      </c>
      <c r="E21" s="105">
        <v>2</v>
      </c>
      <c r="F21" s="105">
        <v>52</v>
      </c>
      <c r="G21" s="124">
        <v>1453.4</v>
      </c>
      <c r="H21" s="123">
        <v>0</v>
      </c>
      <c r="I21" s="124">
        <v>667.1</v>
      </c>
      <c r="J21" s="98" t="s">
        <v>27</v>
      </c>
      <c r="K21" s="98" t="s">
        <v>27</v>
      </c>
      <c r="L21" s="98" t="s">
        <v>27</v>
      </c>
      <c r="M21" s="105" t="s">
        <v>33</v>
      </c>
      <c r="N21" s="98" t="s">
        <v>30</v>
      </c>
      <c r="O21" s="98" t="s">
        <v>30</v>
      </c>
      <c r="P21" s="124" t="s">
        <v>31</v>
      </c>
      <c r="Q21" s="105" t="s">
        <v>32</v>
      </c>
      <c r="R21" s="98" t="s">
        <v>33</v>
      </c>
      <c r="S21" s="98" t="s">
        <v>33</v>
      </c>
      <c r="T21" s="99">
        <v>1093</v>
      </c>
      <c r="U21" s="146">
        <v>748.6</v>
      </c>
      <c r="V21" s="152">
        <v>810</v>
      </c>
      <c r="W21" s="105">
        <v>1231.5</v>
      </c>
      <c r="X21" s="111">
        <v>1479.2</v>
      </c>
      <c r="Y21" s="101"/>
      <c r="Z21" s="102">
        <f t="shared" si="0"/>
        <v>2225.6999999999998</v>
      </c>
    </row>
    <row r="22" spans="1:26" s="103" customFormat="1">
      <c r="A22" s="95">
        <f t="shared" si="1"/>
        <v>18</v>
      </c>
      <c r="B22" s="96" t="s">
        <v>115</v>
      </c>
      <c r="C22" s="95">
        <v>1994</v>
      </c>
      <c r="D22" s="97">
        <v>5</v>
      </c>
      <c r="E22" s="97">
        <v>1</v>
      </c>
      <c r="F22" s="97">
        <v>20</v>
      </c>
      <c r="G22" s="123">
        <v>1255.9000000000001</v>
      </c>
      <c r="H22" s="123">
        <v>0</v>
      </c>
      <c r="I22" s="123">
        <v>231.8</v>
      </c>
      <c r="J22" s="98" t="s">
        <v>27</v>
      </c>
      <c r="K22" s="98" t="s">
        <v>27</v>
      </c>
      <c r="L22" s="98" t="s">
        <v>27</v>
      </c>
      <c r="M22" s="98" t="s">
        <v>30</v>
      </c>
      <c r="N22" s="98" t="s">
        <v>30</v>
      </c>
      <c r="O22" s="98" t="s">
        <v>30</v>
      </c>
      <c r="P22" s="123" t="s">
        <v>39</v>
      </c>
      <c r="Q22" s="98" t="s">
        <v>40</v>
      </c>
      <c r="R22" s="98" t="s">
        <v>33</v>
      </c>
      <c r="S22" s="98" t="s">
        <v>33</v>
      </c>
      <c r="T22" s="99">
        <v>439.53</v>
      </c>
      <c r="U22" s="145">
        <v>321.3</v>
      </c>
      <c r="V22" s="150">
        <v>344.6</v>
      </c>
      <c r="W22" s="98">
        <v>441.8</v>
      </c>
      <c r="X22" s="100">
        <v>425.5</v>
      </c>
      <c r="Y22" s="101"/>
      <c r="Z22" s="102">
        <f t="shared" si="0"/>
        <v>897.7</v>
      </c>
    </row>
    <row r="23" spans="1:26" s="103" customFormat="1">
      <c r="A23" s="95">
        <f t="shared" si="1"/>
        <v>19</v>
      </c>
      <c r="B23" s="96" t="s">
        <v>119</v>
      </c>
      <c r="C23" s="95">
        <v>1981</v>
      </c>
      <c r="D23" s="97">
        <v>5</v>
      </c>
      <c r="E23" s="97">
        <v>8</v>
      </c>
      <c r="F23" s="97">
        <v>88</v>
      </c>
      <c r="G23" s="123">
        <v>4590.7</v>
      </c>
      <c r="H23" s="123">
        <v>202</v>
      </c>
      <c r="I23" s="123">
        <v>551.6</v>
      </c>
      <c r="J23" s="98" t="s">
        <v>27</v>
      </c>
      <c r="K23" s="98" t="s">
        <v>27</v>
      </c>
      <c r="L23" s="98" t="s">
        <v>27</v>
      </c>
      <c r="M23" s="98" t="s">
        <v>30</v>
      </c>
      <c r="N23" s="98" t="s">
        <v>30</v>
      </c>
      <c r="O23" s="98" t="s">
        <v>30</v>
      </c>
      <c r="P23" s="123" t="s">
        <v>39</v>
      </c>
      <c r="Q23" s="98" t="s">
        <v>32</v>
      </c>
      <c r="R23" s="98" t="s">
        <v>33</v>
      </c>
      <c r="S23" s="98" t="s">
        <v>33</v>
      </c>
      <c r="T23" s="99">
        <v>1757.16</v>
      </c>
      <c r="U23" s="145">
        <v>992.9</v>
      </c>
      <c r="V23" s="150">
        <v>1252.4000000000001</v>
      </c>
      <c r="W23" s="98">
        <v>1604.3</v>
      </c>
      <c r="X23" s="100">
        <v>3464.4</v>
      </c>
      <c r="Y23" s="101"/>
      <c r="Z23" s="102">
        <f t="shared" si="0"/>
        <v>2796.9</v>
      </c>
    </row>
    <row r="24" spans="1:26" s="103" customFormat="1">
      <c r="A24" s="95">
        <f t="shared" si="1"/>
        <v>20</v>
      </c>
      <c r="B24" s="104" t="s">
        <v>129</v>
      </c>
      <c r="C24" s="105">
        <v>1969</v>
      </c>
      <c r="D24" s="105">
        <v>5</v>
      </c>
      <c r="E24" s="105">
        <v>2</v>
      </c>
      <c r="F24" s="105">
        <v>40</v>
      </c>
      <c r="G24" s="124">
        <v>1790</v>
      </c>
      <c r="H24" s="124">
        <v>0</v>
      </c>
      <c r="I24" s="124">
        <v>149.80000000000001</v>
      </c>
      <c r="J24" s="98" t="s">
        <v>27</v>
      </c>
      <c r="K24" s="98" t="s">
        <v>27</v>
      </c>
      <c r="L24" s="98" t="s">
        <v>27</v>
      </c>
      <c r="M24" s="98" t="s">
        <v>28</v>
      </c>
      <c r="N24" s="98" t="s">
        <v>30</v>
      </c>
      <c r="O24" s="98" t="s">
        <v>30</v>
      </c>
      <c r="P24" s="123" t="s">
        <v>31</v>
      </c>
      <c r="Q24" s="106" t="s">
        <v>32</v>
      </c>
      <c r="R24" s="98" t="s">
        <v>33</v>
      </c>
      <c r="S24" s="98" t="s">
        <v>33</v>
      </c>
      <c r="T24" s="96"/>
      <c r="U24" s="145">
        <v>383.1</v>
      </c>
      <c r="V24" s="151">
        <v>495.5</v>
      </c>
      <c r="W24" s="96">
        <v>558</v>
      </c>
      <c r="X24" s="107">
        <v>1465.4</v>
      </c>
      <c r="Y24" s="101"/>
      <c r="Z24" s="102">
        <f t="shared" si="0"/>
        <v>1028.4000000000001</v>
      </c>
    </row>
    <row r="25" spans="1:26" s="103" customFormat="1">
      <c r="A25" s="95">
        <f t="shared" si="1"/>
        <v>21</v>
      </c>
      <c r="B25" s="96" t="s">
        <v>89</v>
      </c>
      <c r="C25" s="95">
        <v>1974</v>
      </c>
      <c r="D25" s="97">
        <v>5</v>
      </c>
      <c r="E25" s="97">
        <v>1</v>
      </c>
      <c r="F25" s="97">
        <v>70</v>
      </c>
      <c r="G25" s="123">
        <v>1080.2</v>
      </c>
      <c r="H25" s="123">
        <v>229.5</v>
      </c>
      <c r="I25" s="123">
        <v>1289.9000000000001</v>
      </c>
      <c r="J25" s="98" t="s">
        <v>33</v>
      </c>
      <c r="K25" s="98" t="s">
        <v>27</v>
      </c>
      <c r="L25" s="98" t="s">
        <v>27</v>
      </c>
      <c r="M25" s="98" t="s">
        <v>33</v>
      </c>
      <c r="N25" s="98" t="s">
        <v>30</v>
      </c>
      <c r="O25" s="98" t="s">
        <v>30</v>
      </c>
      <c r="P25" s="123" t="s">
        <v>39</v>
      </c>
      <c r="Q25" s="105" t="s">
        <v>32</v>
      </c>
      <c r="R25" s="98" t="s">
        <v>33</v>
      </c>
      <c r="S25" s="98" t="s">
        <v>33</v>
      </c>
      <c r="T25" s="99">
        <v>693.08</v>
      </c>
      <c r="U25" s="145">
        <v>336.3</v>
      </c>
      <c r="V25" s="150">
        <v>501</v>
      </c>
      <c r="W25" s="98">
        <v>605</v>
      </c>
      <c r="X25" s="100">
        <v>1476.3</v>
      </c>
      <c r="Y25" s="101"/>
      <c r="Z25" s="102">
        <f t="shared" si="0"/>
        <v>2127.1999999999998</v>
      </c>
    </row>
    <row r="26" spans="1:26" s="103" customFormat="1">
      <c r="A26" s="95">
        <f t="shared" si="1"/>
        <v>22</v>
      </c>
      <c r="B26" s="96" t="s">
        <v>91</v>
      </c>
      <c r="C26" s="95">
        <v>1958</v>
      </c>
      <c r="D26" s="97">
        <v>2</v>
      </c>
      <c r="E26" s="97">
        <v>2</v>
      </c>
      <c r="F26" s="97">
        <v>12</v>
      </c>
      <c r="G26" s="123">
        <v>679.7</v>
      </c>
      <c r="H26" s="123">
        <v>0</v>
      </c>
      <c r="I26" s="123">
        <v>65</v>
      </c>
      <c r="J26" s="98" t="s">
        <v>27</v>
      </c>
      <c r="K26" s="98" t="s">
        <v>27</v>
      </c>
      <c r="L26" s="98" t="s">
        <v>27</v>
      </c>
      <c r="M26" s="98" t="s">
        <v>28</v>
      </c>
      <c r="N26" s="98" t="s">
        <v>30</v>
      </c>
      <c r="O26" s="98" t="s">
        <v>30</v>
      </c>
      <c r="P26" s="123" t="s">
        <v>31</v>
      </c>
      <c r="Q26" s="98" t="s">
        <v>32</v>
      </c>
      <c r="R26" s="98" t="s">
        <v>33</v>
      </c>
      <c r="S26" s="98" t="s">
        <v>33</v>
      </c>
      <c r="T26" s="99">
        <v>574.32000000000005</v>
      </c>
      <c r="U26" s="145">
        <v>0</v>
      </c>
      <c r="V26" s="150">
        <v>418.5</v>
      </c>
      <c r="W26" s="98">
        <v>634.9</v>
      </c>
      <c r="X26" s="100">
        <v>715.9</v>
      </c>
      <c r="Y26" s="101"/>
      <c r="Z26" s="102">
        <f t="shared" si="0"/>
        <v>483.5</v>
      </c>
    </row>
    <row r="27" spans="1:26" s="103" customFormat="1">
      <c r="A27" s="95">
        <f t="shared" si="1"/>
        <v>23</v>
      </c>
      <c r="B27" s="96" t="s">
        <v>92</v>
      </c>
      <c r="C27" s="95">
        <v>1954</v>
      </c>
      <c r="D27" s="97">
        <v>2</v>
      </c>
      <c r="E27" s="97">
        <v>1</v>
      </c>
      <c r="F27" s="97">
        <v>8</v>
      </c>
      <c r="G27" s="123">
        <v>372.8</v>
      </c>
      <c r="H27" s="123">
        <v>0</v>
      </c>
      <c r="I27" s="123">
        <v>30</v>
      </c>
      <c r="J27" s="98" t="s">
        <v>27</v>
      </c>
      <c r="K27" s="98" t="s">
        <v>27</v>
      </c>
      <c r="L27" s="98" t="s">
        <v>27</v>
      </c>
      <c r="M27" s="98" t="s">
        <v>28</v>
      </c>
      <c r="N27" s="98" t="s">
        <v>30</v>
      </c>
      <c r="O27" s="98" t="s">
        <v>30</v>
      </c>
      <c r="P27" s="123" t="s">
        <v>48</v>
      </c>
      <c r="Q27" s="98" t="s">
        <v>32</v>
      </c>
      <c r="R27" s="98" t="s">
        <v>33</v>
      </c>
      <c r="S27" s="98" t="s">
        <v>33</v>
      </c>
      <c r="T27" s="99">
        <v>351.32</v>
      </c>
      <c r="U27" s="145">
        <v>0</v>
      </c>
      <c r="V27" s="150">
        <v>232.9</v>
      </c>
      <c r="W27" s="98">
        <v>433.2</v>
      </c>
      <c r="X27" s="100">
        <v>448.8</v>
      </c>
      <c r="Y27" s="101"/>
      <c r="Z27" s="102">
        <f t="shared" si="0"/>
        <v>262.89999999999998</v>
      </c>
    </row>
    <row r="28" spans="1:26" s="103" customFormat="1">
      <c r="A28" s="95">
        <f t="shared" si="1"/>
        <v>24</v>
      </c>
      <c r="B28" s="96" t="s">
        <v>93</v>
      </c>
      <c r="C28" s="95">
        <v>1975</v>
      </c>
      <c r="D28" s="97">
        <v>5</v>
      </c>
      <c r="E28" s="97">
        <v>4</v>
      </c>
      <c r="F28" s="97">
        <v>56</v>
      </c>
      <c r="G28" s="123">
        <v>2669</v>
      </c>
      <c r="H28" s="123">
        <v>711.2</v>
      </c>
      <c r="I28" s="123">
        <v>271.2</v>
      </c>
      <c r="J28" s="98" t="s">
        <v>27</v>
      </c>
      <c r="K28" s="98" t="s">
        <v>27</v>
      </c>
      <c r="L28" s="98" t="s">
        <v>27</v>
      </c>
      <c r="M28" s="98" t="s">
        <v>28</v>
      </c>
      <c r="N28" s="98" t="s">
        <v>30</v>
      </c>
      <c r="O28" s="98" t="s">
        <v>30</v>
      </c>
      <c r="P28" s="123" t="s">
        <v>31</v>
      </c>
      <c r="Q28" s="98" t="s">
        <v>32</v>
      </c>
      <c r="R28" s="98" t="s">
        <v>33</v>
      </c>
      <c r="S28" s="98" t="s">
        <v>33</v>
      </c>
      <c r="T28" s="99">
        <v>1135.0999999999999</v>
      </c>
      <c r="U28" s="145">
        <v>724.5</v>
      </c>
      <c r="V28" s="150">
        <v>822.9</v>
      </c>
      <c r="W28" s="98">
        <v>1281.7</v>
      </c>
      <c r="X28" s="100">
        <v>2728.9</v>
      </c>
      <c r="Y28" s="101"/>
      <c r="Z28" s="102">
        <f t="shared" si="0"/>
        <v>1818.6</v>
      </c>
    </row>
    <row r="29" spans="1:26" s="103" customFormat="1">
      <c r="A29" s="95">
        <f t="shared" si="1"/>
        <v>25</v>
      </c>
      <c r="B29" s="96" t="s">
        <v>94</v>
      </c>
      <c r="C29" s="95">
        <v>1951</v>
      </c>
      <c r="D29" s="97">
        <v>2</v>
      </c>
      <c r="E29" s="97">
        <v>2</v>
      </c>
      <c r="F29" s="97">
        <v>8</v>
      </c>
      <c r="G29" s="123">
        <v>389.6</v>
      </c>
      <c r="H29" s="123">
        <v>0</v>
      </c>
      <c r="I29" s="123">
        <v>34.799999999999997</v>
      </c>
      <c r="J29" s="98" t="s">
        <v>27</v>
      </c>
      <c r="K29" s="98" t="s">
        <v>27</v>
      </c>
      <c r="L29" s="98" t="s">
        <v>27</v>
      </c>
      <c r="M29" s="98" t="s">
        <v>28</v>
      </c>
      <c r="N29" s="98" t="s">
        <v>30</v>
      </c>
      <c r="O29" s="98" t="s">
        <v>30</v>
      </c>
      <c r="P29" s="123" t="s">
        <v>48</v>
      </c>
      <c r="Q29" s="98" t="s">
        <v>32</v>
      </c>
      <c r="R29" s="98" t="s">
        <v>33</v>
      </c>
      <c r="S29" s="98" t="s">
        <v>33</v>
      </c>
      <c r="T29" s="99">
        <v>342.92</v>
      </c>
      <c r="U29" s="145">
        <v>0</v>
      </c>
      <c r="V29" s="150">
        <v>236.9</v>
      </c>
      <c r="W29" s="98">
        <v>351</v>
      </c>
      <c r="X29" s="100">
        <v>468.3</v>
      </c>
      <c r="Y29" s="101"/>
      <c r="Z29" s="102">
        <f t="shared" si="0"/>
        <v>271.7</v>
      </c>
    </row>
    <row r="30" spans="1:26" s="103" customFormat="1">
      <c r="A30" s="95">
        <f t="shared" si="1"/>
        <v>26</v>
      </c>
      <c r="B30" s="96" t="s">
        <v>97</v>
      </c>
      <c r="C30" s="95">
        <v>1965</v>
      </c>
      <c r="D30" s="97">
        <v>2</v>
      </c>
      <c r="E30" s="97">
        <v>2</v>
      </c>
      <c r="F30" s="97">
        <v>12</v>
      </c>
      <c r="G30" s="123">
        <v>475</v>
      </c>
      <c r="H30" s="123">
        <v>0</v>
      </c>
      <c r="I30" s="123">
        <v>43.5</v>
      </c>
      <c r="J30" s="98" t="s">
        <v>27</v>
      </c>
      <c r="K30" s="98" t="s">
        <v>27</v>
      </c>
      <c r="L30" s="98" t="s">
        <v>27</v>
      </c>
      <c r="M30" s="98" t="s">
        <v>28</v>
      </c>
      <c r="N30" s="98" t="s">
        <v>30</v>
      </c>
      <c r="O30" s="98" t="s">
        <v>30</v>
      </c>
      <c r="P30" s="123" t="s">
        <v>48</v>
      </c>
      <c r="Q30" s="98" t="s">
        <v>32</v>
      </c>
      <c r="R30" s="98" t="s">
        <v>33</v>
      </c>
      <c r="S30" s="98" t="s">
        <v>33</v>
      </c>
      <c r="T30" s="99">
        <v>441.67</v>
      </c>
      <c r="U30" s="145">
        <v>281.7</v>
      </c>
      <c r="V30" s="150">
        <v>300.89999999999998</v>
      </c>
      <c r="W30" s="98">
        <v>430</v>
      </c>
      <c r="X30" s="100">
        <v>624.6</v>
      </c>
      <c r="Y30" s="101"/>
      <c r="Z30" s="102">
        <f t="shared" si="0"/>
        <v>626.09999999999991</v>
      </c>
    </row>
    <row r="31" spans="1:26" s="103" customFormat="1">
      <c r="A31" s="95">
        <f t="shared" si="1"/>
        <v>27</v>
      </c>
      <c r="B31" s="96" t="s">
        <v>45</v>
      </c>
      <c r="C31" s="95">
        <v>1972</v>
      </c>
      <c r="D31" s="97">
        <v>2</v>
      </c>
      <c r="E31" s="97">
        <v>1</v>
      </c>
      <c r="F31" s="97">
        <v>24</v>
      </c>
      <c r="G31" s="123">
        <v>352.3</v>
      </c>
      <c r="H31" s="123">
        <v>0</v>
      </c>
      <c r="I31" s="123">
        <v>123.7</v>
      </c>
      <c r="J31" s="98" t="s">
        <v>33</v>
      </c>
      <c r="K31" s="98" t="s">
        <v>27</v>
      </c>
      <c r="L31" s="98" t="s">
        <v>27</v>
      </c>
      <c r="M31" s="98" t="s">
        <v>33</v>
      </c>
      <c r="N31" s="98" t="s">
        <v>30</v>
      </c>
      <c r="O31" s="96" t="s">
        <v>30</v>
      </c>
      <c r="P31" s="123" t="s">
        <v>31</v>
      </c>
      <c r="Q31" s="98" t="s">
        <v>32</v>
      </c>
      <c r="R31" s="98" t="s">
        <v>33</v>
      </c>
      <c r="S31" s="98" t="s">
        <v>33</v>
      </c>
      <c r="T31" s="99">
        <v>406.91</v>
      </c>
      <c r="U31" s="145">
        <v>0</v>
      </c>
      <c r="V31" s="150">
        <v>285.60000000000002</v>
      </c>
      <c r="W31" s="98">
        <v>371.3</v>
      </c>
      <c r="X31" s="100">
        <v>471.8</v>
      </c>
      <c r="Y31" s="101"/>
      <c r="Z31" s="102">
        <f t="shared" si="0"/>
        <v>409.3</v>
      </c>
    </row>
    <row r="32" spans="1:26" s="103" customFormat="1">
      <c r="A32" s="95">
        <f t="shared" si="1"/>
        <v>28</v>
      </c>
      <c r="B32" s="96" t="s">
        <v>46</v>
      </c>
      <c r="C32" s="95">
        <v>1970</v>
      </c>
      <c r="D32" s="97">
        <v>1</v>
      </c>
      <c r="E32" s="97">
        <v>1</v>
      </c>
      <c r="F32" s="97">
        <v>16</v>
      </c>
      <c r="G32" s="123">
        <v>233.6</v>
      </c>
      <c r="H32" s="123">
        <v>0</v>
      </c>
      <c r="I32" s="123">
        <v>113.3</v>
      </c>
      <c r="J32" s="98" t="s">
        <v>33</v>
      </c>
      <c r="K32" s="98" t="s">
        <v>27</v>
      </c>
      <c r="L32" s="98" t="s">
        <v>27</v>
      </c>
      <c r="M32" s="98" t="s">
        <v>33</v>
      </c>
      <c r="N32" s="98" t="s">
        <v>29</v>
      </c>
      <c r="O32" s="96" t="s">
        <v>30</v>
      </c>
      <c r="P32" s="123" t="s">
        <v>31</v>
      </c>
      <c r="Q32" s="98" t="s">
        <v>32</v>
      </c>
      <c r="R32" s="98" t="s">
        <v>33</v>
      </c>
      <c r="S32" s="98" t="s">
        <v>33</v>
      </c>
      <c r="T32" s="99">
        <v>587.75</v>
      </c>
      <c r="U32" s="145">
        <v>0</v>
      </c>
      <c r="V32" s="150">
        <v>407</v>
      </c>
      <c r="W32" s="98">
        <v>608.4</v>
      </c>
      <c r="X32" s="100">
        <v>385.3</v>
      </c>
      <c r="Y32" s="101"/>
      <c r="Z32" s="102">
        <f t="shared" si="0"/>
        <v>520.29999999999995</v>
      </c>
    </row>
    <row r="33" spans="1:26" s="103" customFormat="1">
      <c r="A33" s="95">
        <f t="shared" si="1"/>
        <v>29</v>
      </c>
      <c r="B33" s="96" t="s">
        <v>35</v>
      </c>
      <c r="C33" s="95">
        <v>1973</v>
      </c>
      <c r="D33" s="97">
        <v>2</v>
      </c>
      <c r="E33" s="97">
        <v>2</v>
      </c>
      <c r="F33" s="97">
        <v>16</v>
      </c>
      <c r="G33" s="123">
        <v>730.1</v>
      </c>
      <c r="H33" s="123">
        <v>0</v>
      </c>
      <c r="I33" s="123">
        <v>61.9</v>
      </c>
      <c r="J33" s="98" t="s">
        <v>27</v>
      </c>
      <c r="K33" s="98" t="s">
        <v>27</v>
      </c>
      <c r="L33" s="98" t="s">
        <v>27</v>
      </c>
      <c r="M33" s="98" t="s">
        <v>28</v>
      </c>
      <c r="N33" s="98" t="s">
        <v>30</v>
      </c>
      <c r="O33" s="98" t="s">
        <v>28</v>
      </c>
      <c r="P33" s="123" t="s">
        <v>31</v>
      </c>
      <c r="Q33" s="98" t="s">
        <v>32</v>
      </c>
      <c r="R33" s="98" t="s">
        <v>33</v>
      </c>
      <c r="S33" s="98" t="s">
        <v>33</v>
      </c>
      <c r="T33" s="99">
        <v>623.94000000000005</v>
      </c>
      <c r="U33" s="145">
        <v>424.3</v>
      </c>
      <c r="V33" s="150">
        <v>508</v>
      </c>
      <c r="W33" s="98">
        <v>608.4</v>
      </c>
      <c r="X33" s="100">
        <v>875.9</v>
      </c>
      <c r="Y33" s="101"/>
      <c r="Z33" s="102">
        <f t="shared" si="0"/>
        <v>994.2</v>
      </c>
    </row>
    <row r="34" spans="1:26" s="103" customFormat="1">
      <c r="A34" s="161">
        <f t="shared" si="1"/>
        <v>30</v>
      </c>
      <c r="B34" s="177" t="s">
        <v>36</v>
      </c>
      <c r="C34" s="178">
        <v>1971</v>
      </c>
      <c r="D34" s="179">
        <v>2</v>
      </c>
      <c r="E34" s="179">
        <v>1</v>
      </c>
      <c r="F34" s="179">
        <v>8</v>
      </c>
      <c r="G34" s="180">
        <v>390.2</v>
      </c>
      <c r="H34" s="180">
        <v>0</v>
      </c>
      <c r="I34" s="180">
        <v>41.6</v>
      </c>
      <c r="J34" s="181" t="s">
        <v>27</v>
      </c>
      <c r="K34" s="181" t="s">
        <v>27</v>
      </c>
      <c r="L34" s="181" t="s">
        <v>27</v>
      </c>
      <c r="M34" s="181" t="s">
        <v>28</v>
      </c>
      <c r="N34" s="181" t="s">
        <v>30</v>
      </c>
      <c r="O34" s="181" t="s">
        <v>28</v>
      </c>
      <c r="P34" s="180" t="s">
        <v>31</v>
      </c>
      <c r="Q34" s="181" t="s">
        <v>32</v>
      </c>
      <c r="R34" s="181" t="s">
        <v>33</v>
      </c>
      <c r="S34" s="181" t="s">
        <v>33</v>
      </c>
      <c r="T34" s="182">
        <v>362.21</v>
      </c>
      <c r="U34" s="183">
        <v>0</v>
      </c>
      <c r="V34" s="184">
        <v>285</v>
      </c>
      <c r="W34" s="181">
        <v>392</v>
      </c>
      <c r="X34" s="185">
        <v>449</v>
      </c>
      <c r="Y34" s="162"/>
      <c r="Z34" s="186">
        <f t="shared" si="0"/>
        <v>326.60000000000002</v>
      </c>
    </row>
    <row r="35" spans="1:26" s="103" customFormat="1">
      <c r="A35" s="174">
        <f t="shared" si="1"/>
        <v>31</v>
      </c>
      <c r="B35" s="101" t="s">
        <v>132</v>
      </c>
      <c r="C35" s="115">
        <v>2017</v>
      </c>
      <c r="D35" s="115">
        <v>2</v>
      </c>
      <c r="E35" s="115">
        <v>2</v>
      </c>
      <c r="F35" s="115">
        <v>16</v>
      </c>
      <c r="G35" s="175">
        <v>590.79999999999995</v>
      </c>
      <c r="H35" s="175">
        <v>0</v>
      </c>
      <c r="I35" s="175">
        <v>99.2</v>
      </c>
      <c r="J35" s="115" t="s">
        <v>27</v>
      </c>
      <c r="K35" s="115" t="s">
        <v>27</v>
      </c>
      <c r="L35" s="115" t="s">
        <v>27</v>
      </c>
      <c r="M35" s="115" t="s">
        <v>28</v>
      </c>
      <c r="N35" s="115" t="s">
        <v>30</v>
      </c>
      <c r="O35" s="115" t="s">
        <v>28</v>
      </c>
      <c r="P35" s="187" t="s">
        <v>144</v>
      </c>
      <c r="Q35" s="115" t="s">
        <v>143</v>
      </c>
      <c r="R35" s="181" t="s">
        <v>33</v>
      </c>
      <c r="S35" s="181" t="s">
        <v>33</v>
      </c>
      <c r="T35" s="115"/>
      <c r="U35" s="176">
        <v>0</v>
      </c>
      <c r="V35" s="155">
        <v>422</v>
      </c>
      <c r="W35" s="115">
        <v>568.4</v>
      </c>
      <c r="X35" s="115"/>
      <c r="Y35" s="101"/>
      <c r="Z35" s="101">
        <f t="shared" si="0"/>
        <v>521.20000000000005</v>
      </c>
    </row>
    <row r="36" spans="1:26" s="103" customFormat="1">
      <c r="A36" s="174">
        <f t="shared" si="1"/>
        <v>32</v>
      </c>
      <c r="B36" s="101" t="s">
        <v>142</v>
      </c>
      <c r="C36" s="115">
        <v>2018</v>
      </c>
      <c r="D36" s="115">
        <v>3</v>
      </c>
      <c r="E36" s="115">
        <v>2</v>
      </c>
      <c r="F36" s="115">
        <v>23</v>
      </c>
      <c r="G36" s="175">
        <v>960.5</v>
      </c>
      <c r="H36" s="175">
        <v>0</v>
      </c>
      <c r="I36" s="175">
        <v>108</v>
      </c>
      <c r="J36" s="115" t="s">
        <v>27</v>
      </c>
      <c r="K36" s="115" t="s">
        <v>27</v>
      </c>
      <c r="L36" s="115" t="s">
        <v>27</v>
      </c>
      <c r="M36" s="115" t="s">
        <v>28</v>
      </c>
      <c r="N36" s="115" t="s">
        <v>30</v>
      </c>
      <c r="O36" s="115" t="s">
        <v>28</v>
      </c>
      <c r="P36" s="187" t="s">
        <v>144</v>
      </c>
      <c r="Q36" s="115" t="s">
        <v>143</v>
      </c>
      <c r="R36" s="181" t="s">
        <v>33</v>
      </c>
      <c r="S36" s="181" t="s">
        <v>33</v>
      </c>
      <c r="T36" s="115"/>
      <c r="U36" s="176">
        <v>0</v>
      </c>
      <c r="V36" s="155">
        <v>337.1</v>
      </c>
      <c r="W36" s="115">
        <v>512.70000000000005</v>
      </c>
      <c r="X36" s="115"/>
      <c r="Y36" s="101"/>
      <c r="Z36" s="101">
        <f t="shared" si="0"/>
        <v>445.1</v>
      </c>
    </row>
    <row r="37" spans="1:26" s="103" customFormat="1">
      <c r="A37" s="163">
        <f t="shared" si="1"/>
        <v>33</v>
      </c>
      <c r="B37" s="164" t="s">
        <v>37</v>
      </c>
      <c r="C37" s="163">
        <v>1980</v>
      </c>
      <c r="D37" s="165">
        <v>3</v>
      </c>
      <c r="E37" s="165">
        <v>2</v>
      </c>
      <c r="F37" s="165">
        <v>24</v>
      </c>
      <c r="G37" s="166">
        <v>1086.8</v>
      </c>
      <c r="H37" s="166">
        <v>0</v>
      </c>
      <c r="I37" s="166">
        <v>98.7</v>
      </c>
      <c r="J37" s="167" t="s">
        <v>27</v>
      </c>
      <c r="K37" s="167" t="s">
        <v>27</v>
      </c>
      <c r="L37" s="167" t="s">
        <v>27</v>
      </c>
      <c r="M37" s="167" t="s">
        <v>28</v>
      </c>
      <c r="N37" s="167" t="s">
        <v>30</v>
      </c>
      <c r="O37" s="164" t="s">
        <v>30</v>
      </c>
      <c r="P37" s="166" t="s">
        <v>31</v>
      </c>
      <c r="Q37" s="167" t="s">
        <v>32</v>
      </c>
      <c r="R37" s="167" t="s">
        <v>33</v>
      </c>
      <c r="S37" s="167" t="s">
        <v>33</v>
      </c>
      <c r="T37" s="168">
        <v>624.79999999999995</v>
      </c>
      <c r="U37" s="169">
        <v>0</v>
      </c>
      <c r="V37" s="170">
        <v>508.5</v>
      </c>
      <c r="W37" s="167">
        <v>611.5</v>
      </c>
      <c r="X37" s="171">
        <v>845.6</v>
      </c>
      <c r="Y37" s="172"/>
      <c r="Z37" s="173">
        <f t="shared" si="0"/>
        <v>607.20000000000005</v>
      </c>
    </row>
    <row r="38" spans="1:26" s="103" customFormat="1">
      <c r="A38" s="95">
        <f t="shared" si="1"/>
        <v>34</v>
      </c>
      <c r="B38" s="96" t="s">
        <v>38</v>
      </c>
      <c r="C38" s="95">
        <v>1986</v>
      </c>
      <c r="D38" s="97">
        <v>3</v>
      </c>
      <c r="E38" s="97">
        <v>3</v>
      </c>
      <c r="F38" s="97">
        <v>27</v>
      </c>
      <c r="G38" s="123">
        <v>1271.5</v>
      </c>
      <c r="H38" s="123">
        <v>0</v>
      </c>
      <c r="I38" s="123">
        <v>128.69999999999999</v>
      </c>
      <c r="J38" s="98" t="s">
        <v>27</v>
      </c>
      <c r="K38" s="98" t="s">
        <v>27</v>
      </c>
      <c r="L38" s="98" t="s">
        <v>27</v>
      </c>
      <c r="M38" s="98" t="s">
        <v>28</v>
      </c>
      <c r="N38" s="98" t="s">
        <v>30</v>
      </c>
      <c r="O38" s="96" t="s">
        <v>30</v>
      </c>
      <c r="P38" s="123" t="s">
        <v>39</v>
      </c>
      <c r="Q38" s="98" t="s">
        <v>40</v>
      </c>
      <c r="R38" s="98" t="s">
        <v>33</v>
      </c>
      <c r="S38" s="98" t="s">
        <v>33</v>
      </c>
      <c r="T38" s="99">
        <v>696.2</v>
      </c>
      <c r="U38" s="145">
        <v>452.5</v>
      </c>
      <c r="V38" s="150">
        <v>0</v>
      </c>
      <c r="W38" s="98">
        <v>605.4</v>
      </c>
      <c r="X38" s="100">
        <v>1011.4</v>
      </c>
      <c r="Y38" s="101"/>
      <c r="Z38" s="102">
        <f t="shared" ref="Z38:Z67" si="2">I38+U38+V38</f>
        <v>581.20000000000005</v>
      </c>
    </row>
    <row r="39" spans="1:26" s="103" customFormat="1">
      <c r="A39" s="95">
        <f t="shared" si="1"/>
        <v>35</v>
      </c>
      <c r="B39" s="96" t="s">
        <v>43</v>
      </c>
      <c r="C39" s="95">
        <v>1992</v>
      </c>
      <c r="D39" s="97">
        <v>3</v>
      </c>
      <c r="E39" s="97">
        <v>3</v>
      </c>
      <c r="F39" s="97">
        <v>27</v>
      </c>
      <c r="G39" s="123">
        <v>1251.9000000000001</v>
      </c>
      <c r="H39" s="123">
        <v>0</v>
      </c>
      <c r="I39" s="123">
        <v>134.1</v>
      </c>
      <c r="J39" s="98" t="s">
        <v>27</v>
      </c>
      <c r="K39" s="98" t="s">
        <v>27</v>
      </c>
      <c r="L39" s="98" t="s">
        <v>27</v>
      </c>
      <c r="M39" s="98" t="s">
        <v>28</v>
      </c>
      <c r="N39" s="98" t="s">
        <v>30</v>
      </c>
      <c r="O39" s="96" t="s">
        <v>30</v>
      </c>
      <c r="P39" s="123" t="s">
        <v>31</v>
      </c>
      <c r="Q39" s="98" t="s">
        <v>40</v>
      </c>
      <c r="R39" s="98" t="s">
        <v>33</v>
      </c>
      <c r="S39" s="98" t="s">
        <v>33</v>
      </c>
      <c r="T39" s="99">
        <v>681.95</v>
      </c>
      <c r="U39" s="145">
        <v>517.79999999999995</v>
      </c>
      <c r="V39" s="150">
        <v>514</v>
      </c>
      <c r="W39" s="98">
        <v>616.79999999999995</v>
      </c>
      <c r="X39" s="100">
        <v>1062</v>
      </c>
      <c r="Y39" s="101"/>
      <c r="Z39" s="102">
        <f t="shared" si="2"/>
        <v>1165.9000000000001</v>
      </c>
    </row>
    <row r="40" spans="1:26" s="103" customFormat="1">
      <c r="A40" s="95">
        <f t="shared" si="1"/>
        <v>36</v>
      </c>
      <c r="B40" s="96" t="s">
        <v>44</v>
      </c>
      <c r="C40" s="95">
        <v>1994</v>
      </c>
      <c r="D40" s="97">
        <v>3</v>
      </c>
      <c r="E40" s="97">
        <v>2</v>
      </c>
      <c r="F40" s="97">
        <v>12</v>
      </c>
      <c r="G40" s="123">
        <v>705.4</v>
      </c>
      <c r="H40" s="123">
        <v>0</v>
      </c>
      <c r="I40" s="123">
        <v>85.2</v>
      </c>
      <c r="J40" s="98" t="s">
        <v>27</v>
      </c>
      <c r="K40" s="98" t="s">
        <v>27</v>
      </c>
      <c r="L40" s="98" t="s">
        <v>27</v>
      </c>
      <c r="M40" s="98" t="s">
        <v>28</v>
      </c>
      <c r="N40" s="98" t="s">
        <v>30</v>
      </c>
      <c r="O40" s="96" t="s">
        <v>30</v>
      </c>
      <c r="P40" s="123" t="s">
        <v>31</v>
      </c>
      <c r="Q40" s="98" t="s">
        <v>32</v>
      </c>
      <c r="R40" s="98" t="s">
        <v>33</v>
      </c>
      <c r="S40" s="98" t="s">
        <v>33</v>
      </c>
      <c r="T40" s="99">
        <v>433.89</v>
      </c>
      <c r="U40" s="145">
        <v>345.3</v>
      </c>
      <c r="V40" s="150">
        <v>345</v>
      </c>
      <c r="W40" s="98">
        <v>448</v>
      </c>
      <c r="X40" s="100">
        <v>684.8</v>
      </c>
      <c r="Y40" s="101"/>
      <c r="Z40" s="102">
        <f t="shared" si="2"/>
        <v>775.5</v>
      </c>
    </row>
    <row r="41" spans="1:26" s="103" customFormat="1" ht="12.75" customHeight="1">
      <c r="A41" s="95">
        <f t="shared" si="1"/>
        <v>37</v>
      </c>
      <c r="B41" s="96" t="s">
        <v>130</v>
      </c>
      <c r="C41" s="105">
        <v>2009</v>
      </c>
      <c r="D41" s="105">
        <v>4</v>
      </c>
      <c r="E41" s="105">
        <v>2</v>
      </c>
      <c r="F41" s="105">
        <v>24</v>
      </c>
      <c r="G41" s="124">
        <v>1386.5</v>
      </c>
      <c r="H41" s="124">
        <v>0</v>
      </c>
      <c r="I41" s="124">
        <v>140.6</v>
      </c>
      <c r="J41" s="98" t="s">
        <v>27</v>
      </c>
      <c r="K41" s="98" t="s">
        <v>27</v>
      </c>
      <c r="L41" s="98" t="s">
        <v>27</v>
      </c>
      <c r="M41" s="98" t="s">
        <v>28</v>
      </c>
      <c r="N41" s="98" t="s">
        <v>30</v>
      </c>
      <c r="O41" s="98" t="s">
        <v>28</v>
      </c>
      <c r="P41" s="124" t="s">
        <v>31</v>
      </c>
      <c r="Q41" s="98" t="s">
        <v>32</v>
      </c>
      <c r="R41" s="98" t="s">
        <v>33</v>
      </c>
      <c r="S41" s="98" t="s">
        <v>33</v>
      </c>
      <c r="T41" s="99">
        <v>110.22</v>
      </c>
      <c r="U41" s="145">
        <v>388.4</v>
      </c>
      <c r="V41" s="151">
        <v>388.4</v>
      </c>
      <c r="W41" s="98">
        <v>660.27</v>
      </c>
      <c r="X41" s="107"/>
      <c r="Y41" s="101"/>
      <c r="Z41" s="102">
        <f t="shared" si="2"/>
        <v>917.4</v>
      </c>
    </row>
    <row r="42" spans="1:26" s="103" customFormat="1">
      <c r="A42" s="95">
        <f t="shared" si="1"/>
        <v>38</v>
      </c>
      <c r="B42" s="108" t="s">
        <v>79</v>
      </c>
      <c r="C42" s="109" t="s">
        <v>80</v>
      </c>
      <c r="D42" s="110">
        <v>2</v>
      </c>
      <c r="E42" s="105">
        <v>3</v>
      </c>
      <c r="F42" s="105">
        <v>12</v>
      </c>
      <c r="G42" s="124">
        <v>526.29999999999995</v>
      </c>
      <c r="H42" s="123">
        <v>49.5</v>
      </c>
      <c r="I42" s="124">
        <v>71.400000000000006</v>
      </c>
      <c r="J42" s="98" t="s">
        <v>27</v>
      </c>
      <c r="K42" s="98" t="s">
        <v>27</v>
      </c>
      <c r="L42" s="98" t="s">
        <v>27</v>
      </c>
      <c r="M42" s="98" t="s">
        <v>28</v>
      </c>
      <c r="N42" s="98" t="s">
        <v>29</v>
      </c>
      <c r="O42" s="98" t="s">
        <v>28</v>
      </c>
      <c r="P42" s="123" t="s">
        <v>31</v>
      </c>
      <c r="Q42" s="98" t="s">
        <v>32</v>
      </c>
      <c r="R42" s="98" t="s">
        <v>33</v>
      </c>
      <c r="S42" s="98" t="s">
        <v>33</v>
      </c>
      <c r="T42" s="99">
        <v>599.66</v>
      </c>
      <c r="U42" s="146">
        <v>0</v>
      </c>
      <c r="V42" s="152">
        <v>424.3</v>
      </c>
      <c r="W42" s="105">
        <v>646</v>
      </c>
      <c r="X42" s="111">
        <v>738.3</v>
      </c>
      <c r="Y42" s="101"/>
      <c r="Z42" s="102">
        <f t="shared" si="2"/>
        <v>495.70000000000005</v>
      </c>
    </row>
    <row r="43" spans="1:26" s="103" customFormat="1">
      <c r="A43" s="95">
        <f t="shared" si="1"/>
        <v>39</v>
      </c>
      <c r="B43" s="96" t="s">
        <v>108</v>
      </c>
      <c r="C43" s="95">
        <v>1978</v>
      </c>
      <c r="D43" s="97">
        <v>2</v>
      </c>
      <c r="E43" s="97">
        <v>2</v>
      </c>
      <c r="F43" s="97">
        <v>16</v>
      </c>
      <c r="G43" s="123">
        <v>740.7</v>
      </c>
      <c r="H43" s="123">
        <v>0</v>
      </c>
      <c r="I43" s="123">
        <v>58.4</v>
      </c>
      <c r="J43" s="98" t="s">
        <v>27</v>
      </c>
      <c r="K43" s="98" t="s">
        <v>27</v>
      </c>
      <c r="L43" s="98" t="s">
        <v>27</v>
      </c>
      <c r="M43" s="98" t="s">
        <v>28</v>
      </c>
      <c r="N43" s="98" t="s">
        <v>30</v>
      </c>
      <c r="O43" s="98" t="s">
        <v>28</v>
      </c>
      <c r="P43" s="123" t="s">
        <v>31</v>
      </c>
      <c r="Q43" s="98" t="s">
        <v>32</v>
      </c>
      <c r="R43" s="98" t="s">
        <v>33</v>
      </c>
      <c r="S43" s="98" t="s">
        <v>33</v>
      </c>
      <c r="T43" s="99">
        <v>615.4</v>
      </c>
      <c r="U43" s="145">
        <v>0</v>
      </c>
      <c r="V43" s="150">
        <v>448.7</v>
      </c>
      <c r="W43" s="98">
        <v>588.20000000000005</v>
      </c>
      <c r="X43" s="100">
        <v>599.5</v>
      </c>
      <c r="Y43" s="101"/>
      <c r="Z43" s="102">
        <f t="shared" si="2"/>
        <v>507.09999999999997</v>
      </c>
    </row>
    <row r="44" spans="1:26" s="103" customFormat="1">
      <c r="A44" s="95">
        <f t="shared" si="1"/>
        <v>40</v>
      </c>
      <c r="B44" s="96" t="s">
        <v>109</v>
      </c>
      <c r="C44" s="95">
        <v>1982</v>
      </c>
      <c r="D44" s="97">
        <v>2</v>
      </c>
      <c r="E44" s="97">
        <v>3</v>
      </c>
      <c r="F44" s="97">
        <v>16</v>
      </c>
      <c r="G44" s="123">
        <v>721.8</v>
      </c>
      <c r="H44" s="123">
        <v>0</v>
      </c>
      <c r="I44" s="123">
        <v>87.6</v>
      </c>
      <c r="J44" s="98" t="s">
        <v>27</v>
      </c>
      <c r="K44" s="98" t="s">
        <v>27</v>
      </c>
      <c r="L44" s="98" t="s">
        <v>27</v>
      </c>
      <c r="M44" s="98" t="s">
        <v>28</v>
      </c>
      <c r="N44" s="98" t="s">
        <v>30</v>
      </c>
      <c r="O44" s="98" t="s">
        <v>28</v>
      </c>
      <c r="P44" s="123" t="s">
        <v>31</v>
      </c>
      <c r="Q44" s="98" t="s">
        <v>32</v>
      </c>
      <c r="R44" s="98" t="s">
        <v>33</v>
      </c>
      <c r="S44" s="98" t="s">
        <v>33</v>
      </c>
      <c r="T44" s="99">
        <v>726.77</v>
      </c>
      <c r="U44" s="145">
        <v>508.5</v>
      </c>
      <c r="V44" s="150">
        <v>508.5</v>
      </c>
      <c r="W44" s="98">
        <v>714</v>
      </c>
      <c r="X44" s="100">
        <v>683.2</v>
      </c>
      <c r="Y44" s="101"/>
      <c r="Z44" s="102">
        <f t="shared" si="2"/>
        <v>1104.5999999999999</v>
      </c>
    </row>
    <row r="45" spans="1:26" s="103" customFormat="1">
      <c r="A45" s="95">
        <f t="shared" si="1"/>
        <v>41</v>
      </c>
      <c r="B45" s="96" t="s">
        <v>47</v>
      </c>
      <c r="C45" s="95">
        <v>1959</v>
      </c>
      <c r="D45" s="97">
        <v>2</v>
      </c>
      <c r="E45" s="97">
        <v>2</v>
      </c>
      <c r="F45" s="97">
        <v>12</v>
      </c>
      <c r="G45" s="123">
        <v>622</v>
      </c>
      <c r="H45" s="123">
        <v>0</v>
      </c>
      <c r="I45" s="123">
        <v>52.1</v>
      </c>
      <c r="J45" s="98" t="s">
        <v>27</v>
      </c>
      <c r="K45" s="98" t="s">
        <v>27</v>
      </c>
      <c r="L45" s="98" t="s">
        <v>27</v>
      </c>
      <c r="M45" s="98" t="s">
        <v>28</v>
      </c>
      <c r="N45" s="98" t="s">
        <v>30</v>
      </c>
      <c r="O45" s="98" t="s">
        <v>30</v>
      </c>
      <c r="P45" s="123" t="s">
        <v>48</v>
      </c>
      <c r="Q45" s="98" t="s">
        <v>32</v>
      </c>
      <c r="R45" s="98" t="s">
        <v>33</v>
      </c>
      <c r="S45" s="98" t="s">
        <v>33</v>
      </c>
      <c r="T45" s="99">
        <v>548.74</v>
      </c>
      <c r="U45" s="145">
        <v>136.80000000000001</v>
      </c>
      <c r="V45" s="150">
        <v>380.8</v>
      </c>
      <c r="W45" s="98">
        <v>606.1</v>
      </c>
      <c r="X45" s="100">
        <v>688.1</v>
      </c>
      <c r="Y45" s="101"/>
      <c r="Z45" s="102">
        <f t="shared" si="2"/>
        <v>569.70000000000005</v>
      </c>
    </row>
    <row r="46" spans="1:26" s="103" customFormat="1">
      <c r="A46" s="95">
        <f t="shared" si="1"/>
        <v>42</v>
      </c>
      <c r="B46" s="96" t="s">
        <v>49</v>
      </c>
      <c r="C46" s="95">
        <v>1958</v>
      </c>
      <c r="D46" s="97">
        <v>2</v>
      </c>
      <c r="E46" s="97">
        <v>2</v>
      </c>
      <c r="F46" s="97">
        <v>12</v>
      </c>
      <c r="G46" s="123">
        <v>605.9</v>
      </c>
      <c r="H46" s="123">
        <v>0</v>
      </c>
      <c r="I46" s="123">
        <v>69.099999999999994</v>
      </c>
      <c r="J46" s="98" t="s">
        <v>27</v>
      </c>
      <c r="K46" s="98" t="s">
        <v>27</v>
      </c>
      <c r="L46" s="98" t="s">
        <v>27</v>
      </c>
      <c r="M46" s="98" t="s">
        <v>28</v>
      </c>
      <c r="N46" s="98" t="s">
        <v>30</v>
      </c>
      <c r="O46" s="98" t="s">
        <v>30</v>
      </c>
      <c r="P46" s="123" t="s">
        <v>48</v>
      </c>
      <c r="Q46" s="98" t="s">
        <v>32</v>
      </c>
      <c r="R46" s="98" t="s">
        <v>33</v>
      </c>
      <c r="S46" s="98" t="s">
        <v>33</v>
      </c>
      <c r="T46" s="99">
        <v>579.23</v>
      </c>
      <c r="U46" s="145">
        <v>98.3</v>
      </c>
      <c r="V46" s="150">
        <v>426.4</v>
      </c>
      <c r="W46" s="98">
        <v>710.5</v>
      </c>
      <c r="X46" s="100">
        <v>594.1</v>
      </c>
      <c r="Y46" s="101"/>
      <c r="Z46" s="102">
        <f t="shared" si="2"/>
        <v>593.79999999999995</v>
      </c>
    </row>
    <row r="47" spans="1:26" s="103" customFormat="1">
      <c r="A47" s="95">
        <f t="shared" si="1"/>
        <v>43</v>
      </c>
      <c r="B47" s="96" t="s">
        <v>50</v>
      </c>
      <c r="C47" s="95">
        <v>1957</v>
      </c>
      <c r="D47" s="97">
        <v>2</v>
      </c>
      <c r="E47" s="97">
        <v>2</v>
      </c>
      <c r="F47" s="97">
        <v>12</v>
      </c>
      <c r="G47" s="123">
        <v>619.1</v>
      </c>
      <c r="H47" s="123">
        <v>0</v>
      </c>
      <c r="I47" s="123">
        <v>55.1</v>
      </c>
      <c r="J47" s="98" t="s">
        <v>27</v>
      </c>
      <c r="K47" s="98" t="s">
        <v>27</v>
      </c>
      <c r="L47" s="98" t="s">
        <v>27</v>
      </c>
      <c r="M47" s="98" t="s">
        <v>28</v>
      </c>
      <c r="N47" s="98" t="s">
        <v>30</v>
      </c>
      <c r="O47" s="98" t="s">
        <v>30</v>
      </c>
      <c r="P47" s="123" t="s">
        <v>48</v>
      </c>
      <c r="Q47" s="98" t="s">
        <v>32</v>
      </c>
      <c r="R47" s="98" t="s">
        <v>33</v>
      </c>
      <c r="S47" s="98" t="s">
        <v>33</v>
      </c>
      <c r="T47" s="99">
        <v>548.82000000000005</v>
      </c>
      <c r="U47" s="145">
        <v>135.80000000000001</v>
      </c>
      <c r="V47" s="150">
        <v>390</v>
      </c>
      <c r="W47" s="98">
        <v>612.4</v>
      </c>
      <c r="X47" s="100">
        <v>699.6</v>
      </c>
      <c r="Y47" s="101"/>
      <c r="Z47" s="102">
        <f t="shared" si="2"/>
        <v>580.9</v>
      </c>
    </row>
    <row r="48" spans="1:26" s="103" customFormat="1">
      <c r="A48" s="95">
        <f t="shared" si="1"/>
        <v>44</v>
      </c>
      <c r="B48" s="96" t="s">
        <v>51</v>
      </c>
      <c r="C48" s="95">
        <v>1957</v>
      </c>
      <c r="D48" s="97">
        <v>2</v>
      </c>
      <c r="E48" s="97">
        <v>2</v>
      </c>
      <c r="F48" s="97">
        <v>12</v>
      </c>
      <c r="G48" s="123">
        <v>609.9</v>
      </c>
      <c r="H48" s="123">
        <v>0</v>
      </c>
      <c r="I48" s="123">
        <v>67.900000000000006</v>
      </c>
      <c r="J48" s="98" t="s">
        <v>27</v>
      </c>
      <c r="K48" s="98" t="s">
        <v>27</v>
      </c>
      <c r="L48" s="98" t="s">
        <v>27</v>
      </c>
      <c r="M48" s="98" t="s">
        <v>28</v>
      </c>
      <c r="N48" s="98" t="s">
        <v>30</v>
      </c>
      <c r="O48" s="98" t="s">
        <v>30</v>
      </c>
      <c r="P48" s="123" t="s">
        <v>48</v>
      </c>
      <c r="Q48" s="98" t="s">
        <v>32</v>
      </c>
      <c r="R48" s="98" t="s">
        <v>33</v>
      </c>
      <c r="S48" s="98" t="s">
        <v>33</v>
      </c>
      <c r="T48" s="99">
        <v>578.95000000000005</v>
      </c>
      <c r="U48" s="145">
        <v>0</v>
      </c>
      <c r="V48" s="150">
        <v>402.3</v>
      </c>
      <c r="W48" s="98">
        <v>624.70000000000005</v>
      </c>
      <c r="X48" s="100">
        <v>604.20000000000005</v>
      </c>
      <c r="Y48" s="101"/>
      <c r="Z48" s="102">
        <f t="shared" si="2"/>
        <v>470.20000000000005</v>
      </c>
    </row>
    <row r="49" spans="1:26" s="103" customFormat="1">
      <c r="A49" s="95">
        <f t="shared" si="1"/>
        <v>45</v>
      </c>
      <c r="B49" s="96" t="s">
        <v>53</v>
      </c>
      <c r="C49" s="95">
        <v>1960</v>
      </c>
      <c r="D49" s="97">
        <v>2</v>
      </c>
      <c r="E49" s="97">
        <v>2</v>
      </c>
      <c r="F49" s="97">
        <v>12</v>
      </c>
      <c r="G49" s="123">
        <v>623.9</v>
      </c>
      <c r="H49" s="123">
        <v>0</v>
      </c>
      <c r="I49" s="123">
        <v>53.5</v>
      </c>
      <c r="J49" s="98" t="s">
        <v>27</v>
      </c>
      <c r="K49" s="98" t="s">
        <v>27</v>
      </c>
      <c r="L49" s="98" t="s">
        <v>27</v>
      </c>
      <c r="M49" s="98" t="s">
        <v>28</v>
      </c>
      <c r="N49" s="98" t="s">
        <v>30</v>
      </c>
      <c r="O49" s="98" t="s">
        <v>30</v>
      </c>
      <c r="P49" s="123" t="s">
        <v>48</v>
      </c>
      <c r="Q49" s="98" t="s">
        <v>32</v>
      </c>
      <c r="R49" s="98" t="s">
        <v>33</v>
      </c>
      <c r="S49" s="98" t="s">
        <v>33</v>
      </c>
      <c r="T49" s="99">
        <v>546.38</v>
      </c>
      <c r="U49" s="145">
        <v>139.1</v>
      </c>
      <c r="V49" s="150">
        <v>381.4</v>
      </c>
      <c r="W49" s="98">
        <v>596.6</v>
      </c>
      <c r="X49" s="100">
        <v>701.4</v>
      </c>
      <c r="Y49" s="101"/>
      <c r="Z49" s="102">
        <f t="shared" si="2"/>
        <v>574</v>
      </c>
    </row>
    <row r="50" spans="1:26" s="103" customFormat="1">
      <c r="A50" s="95">
        <f t="shared" si="1"/>
        <v>46</v>
      </c>
      <c r="B50" s="96" t="s">
        <v>54</v>
      </c>
      <c r="C50" s="95">
        <v>1961</v>
      </c>
      <c r="D50" s="97">
        <v>2</v>
      </c>
      <c r="E50" s="97">
        <v>3</v>
      </c>
      <c r="F50" s="97">
        <v>19</v>
      </c>
      <c r="G50" s="123">
        <v>1121.5</v>
      </c>
      <c r="H50" s="123">
        <v>0</v>
      </c>
      <c r="I50" s="123">
        <v>98.8</v>
      </c>
      <c r="J50" s="98" t="s">
        <v>27</v>
      </c>
      <c r="K50" s="98" t="s">
        <v>27</v>
      </c>
      <c r="L50" s="98" t="s">
        <v>27</v>
      </c>
      <c r="M50" s="98" t="s">
        <v>28</v>
      </c>
      <c r="N50" s="98" t="s">
        <v>30</v>
      </c>
      <c r="O50" s="98" t="s">
        <v>30</v>
      </c>
      <c r="P50" s="123" t="s">
        <v>48</v>
      </c>
      <c r="Q50" s="98" t="s">
        <v>32</v>
      </c>
      <c r="R50" s="98" t="s">
        <v>33</v>
      </c>
      <c r="S50" s="98" t="s">
        <v>33</v>
      </c>
      <c r="T50" s="99">
        <v>851.83</v>
      </c>
      <c r="U50" s="145">
        <v>186.7</v>
      </c>
      <c r="V50" s="150">
        <v>651.9</v>
      </c>
      <c r="W50" s="98">
        <v>958.8</v>
      </c>
      <c r="X50" s="100">
        <v>1028.5</v>
      </c>
      <c r="Y50" s="101"/>
      <c r="Z50" s="102">
        <f t="shared" si="2"/>
        <v>937.4</v>
      </c>
    </row>
    <row r="51" spans="1:26" s="103" customFormat="1">
      <c r="A51" s="95">
        <f t="shared" si="1"/>
        <v>47</v>
      </c>
      <c r="B51" s="96" t="s">
        <v>55</v>
      </c>
      <c r="C51" s="95">
        <v>1973</v>
      </c>
      <c r="D51" s="97">
        <v>2</v>
      </c>
      <c r="E51" s="97">
        <v>2</v>
      </c>
      <c r="F51" s="97">
        <v>16</v>
      </c>
      <c r="G51" s="123">
        <v>714.4</v>
      </c>
      <c r="H51" s="123">
        <v>0</v>
      </c>
      <c r="I51" s="123">
        <v>60.7</v>
      </c>
      <c r="J51" s="98" t="s">
        <v>27</v>
      </c>
      <c r="K51" s="98" t="s">
        <v>27</v>
      </c>
      <c r="L51" s="98" t="s">
        <v>27</v>
      </c>
      <c r="M51" s="98" t="s">
        <v>28</v>
      </c>
      <c r="N51" s="98" t="s">
        <v>30</v>
      </c>
      <c r="O51" s="98" t="s">
        <v>30</v>
      </c>
      <c r="P51" s="123" t="s">
        <v>31</v>
      </c>
      <c r="Q51" s="98" t="s">
        <v>32</v>
      </c>
      <c r="R51" s="98" t="s">
        <v>33</v>
      </c>
      <c r="S51" s="98" t="s">
        <v>33</v>
      </c>
      <c r="T51" s="99">
        <v>609.62</v>
      </c>
      <c r="U51" s="145">
        <v>277.60000000000002</v>
      </c>
      <c r="V51" s="150">
        <v>438.9</v>
      </c>
      <c r="W51" s="98">
        <v>676</v>
      </c>
      <c r="X51" s="100">
        <v>885.7</v>
      </c>
      <c r="Y51" s="101"/>
      <c r="Z51" s="102">
        <f t="shared" si="2"/>
        <v>777.2</v>
      </c>
    </row>
    <row r="52" spans="1:26" s="103" customFormat="1">
      <c r="A52" s="95">
        <f t="shared" si="1"/>
        <v>48</v>
      </c>
      <c r="B52" s="108" t="s">
        <v>58</v>
      </c>
      <c r="C52" s="109">
        <v>1978</v>
      </c>
      <c r="D52" s="97">
        <v>5</v>
      </c>
      <c r="E52" s="97">
        <v>2</v>
      </c>
      <c r="F52" s="97">
        <v>72</v>
      </c>
      <c r="G52" s="123">
        <v>1384.1</v>
      </c>
      <c r="H52" s="123">
        <v>147.5</v>
      </c>
      <c r="I52" s="123">
        <v>1011.9</v>
      </c>
      <c r="J52" s="98" t="s">
        <v>33</v>
      </c>
      <c r="K52" s="98" t="s">
        <v>27</v>
      </c>
      <c r="L52" s="98" t="s">
        <v>27</v>
      </c>
      <c r="M52" s="98" t="s">
        <v>30</v>
      </c>
      <c r="N52" s="98" t="s">
        <v>30</v>
      </c>
      <c r="O52" s="98" t="s">
        <v>30</v>
      </c>
      <c r="P52" s="123" t="s">
        <v>39</v>
      </c>
      <c r="Q52" s="98" t="s">
        <v>40</v>
      </c>
      <c r="R52" s="98" t="s">
        <v>33</v>
      </c>
      <c r="S52" s="98" t="s">
        <v>33</v>
      </c>
      <c r="T52" s="99">
        <v>664.4</v>
      </c>
      <c r="U52" s="145">
        <v>436.5</v>
      </c>
      <c r="V52" s="150">
        <v>450</v>
      </c>
      <c r="W52" s="98">
        <v>540</v>
      </c>
      <c r="X52" s="100">
        <v>1644</v>
      </c>
      <c r="Y52" s="101"/>
      <c r="Z52" s="102">
        <f t="shared" si="2"/>
        <v>1898.4</v>
      </c>
    </row>
    <row r="53" spans="1:26" s="103" customFormat="1">
      <c r="A53" s="95">
        <f t="shared" si="1"/>
        <v>49</v>
      </c>
      <c r="B53" s="108" t="s">
        <v>57</v>
      </c>
      <c r="C53" s="109">
        <v>1985</v>
      </c>
      <c r="D53" s="97">
        <v>5</v>
      </c>
      <c r="E53" s="97">
        <v>2</v>
      </c>
      <c r="F53" s="97">
        <v>81</v>
      </c>
      <c r="G53" s="123">
        <v>1290.0999999999999</v>
      </c>
      <c r="H53" s="123">
        <v>0</v>
      </c>
      <c r="I53" s="123">
        <v>988.6</v>
      </c>
      <c r="J53" s="98" t="s">
        <v>33</v>
      </c>
      <c r="K53" s="98" t="s">
        <v>27</v>
      </c>
      <c r="L53" s="98" t="s">
        <v>27</v>
      </c>
      <c r="M53" s="98" t="s">
        <v>30</v>
      </c>
      <c r="N53" s="98" t="s">
        <v>30</v>
      </c>
      <c r="O53" s="98" t="s">
        <v>30</v>
      </c>
      <c r="P53" s="123" t="s">
        <v>39</v>
      </c>
      <c r="Q53" s="98" t="s">
        <v>40</v>
      </c>
      <c r="R53" s="98" t="s">
        <v>33</v>
      </c>
      <c r="S53" s="98" t="s">
        <v>33</v>
      </c>
      <c r="T53" s="99">
        <v>668.67</v>
      </c>
      <c r="U53" s="145">
        <v>470.2</v>
      </c>
      <c r="V53" s="150">
        <v>486.2</v>
      </c>
      <c r="W53" s="98">
        <v>543</v>
      </c>
      <c r="X53" s="100">
        <v>1707.6</v>
      </c>
      <c r="Y53" s="101"/>
      <c r="Z53" s="102">
        <f t="shared" si="2"/>
        <v>1945</v>
      </c>
    </row>
    <row r="54" spans="1:26" s="103" customFormat="1">
      <c r="A54" s="95">
        <f t="shared" si="1"/>
        <v>50</v>
      </c>
      <c r="B54" s="108" t="s">
        <v>56</v>
      </c>
      <c r="C54" s="109">
        <v>1988</v>
      </c>
      <c r="D54" s="97">
        <v>4</v>
      </c>
      <c r="E54" s="97">
        <v>3</v>
      </c>
      <c r="F54" s="97">
        <v>36</v>
      </c>
      <c r="G54" s="123">
        <v>1713.6</v>
      </c>
      <c r="H54" s="123">
        <v>0</v>
      </c>
      <c r="I54" s="123">
        <v>174.6</v>
      </c>
      <c r="J54" s="98" t="s">
        <v>27</v>
      </c>
      <c r="K54" s="98" t="s">
        <v>27</v>
      </c>
      <c r="L54" s="98" t="s">
        <v>27</v>
      </c>
      <c r="M54" s="98" t="s">
        <v>30</v>
      </c>
      <c r="N54" s="98" t="s">
        <v>30</v>
      </c>
      <c r="O54" s="98" t="s">
        <v>30</v>
      </c>
      <c r="P54" s="123" t="s">
        <v>39</v>
      </c>
      <c r="Q54" s="98" t="s">
        <v>40</v>
      </c>
      <c r="R54" s="98" t="s">
        <v>33</v>
      </c>
      <c r="S54" s="98" t="s">
        <v>33</v>
      </c>
      <c r="T54" s="99">
        <v>684.34</v>
      </c>
      <c r="U54" s="145">
        <v>421.4</v>
      </c>
      <c r="V54" s="150">
        <v>495.9</v>
      </c>
      <c r="W54" s="98">
        <v>566.1</v>
      </c>
      <c r="X54" s="100">
        <v>1340.9</v>
      </c>
      <c r="Y54" s="101"/>
      <c r="Z54" s="102">
        <f t="shared" si="2"/>
        <v>1091.9000000000001</v>
      </c>
    </row>
    <row r="55" spans="1:26" s="103" customFormat="1">
      <c r="A55" s="95">
        <f t="shared" si="1"/>
        <v>51</v>
      </c>
      <c r="B55" s="96" t="s">
        <v>120</v>
      </c>
      <c r="C55" s="95">
        <v>1984</v>
      </c>
      <c r="D55" s="97">
        <v>5</v>
      </c>
      <c r="E55" s="97">
        <v>11</v>
      </c>
      <c r="F55" s="97">
        <v>121</v>
      </c>
      <c r="G55" s="123">
        <v>6550.1</v>
      </c>
      <c r="H55" s="123">
        <v>213.3</v>
      </c>
      <c r="I55" s="123">
        <v>864</v>
      </c>
      <c r="J55" s="98" t="s">
        <v>27</v>
      </c>
      <c r="K55" s="98" t="s">
        <v>27</v>
      </c>
      <c r="L55" s="98" t="s">
        <v>27</v>
      </c>
      <c r="M55" s="98" t="s">
        <v>30</v>
      </c>
      <c r="N55" s="98" t="s">
        <v>30</v>
      </c>
      <c r="O55" s="98" t="s">
        <v>30</v>
      </c>
      <c r="P55" s="123" t="s">
        <v>39</v>
      </c>
      <c r="Q55" s="98" t="s">
        <v>32</v>
      </c>
      <c r="R55" s="98" t="s">
        <v>33</v>
      </c>
      <c r="S55" s="98" t="s">
        <v>33</v>
      </c>
      <c r="T55" s="99">
        <v>2503.5700000000002</v>
      </c>
      <c r="U55" s="145">
        <v>1402</v>
      </c>
      <c r="V55" s="150">
        <v>1780.7</v>
      </c>
      <c r="W55" s="98">
        <v>1971</v>
      </c>
      <c r="X55" s="100">
        <v>5051.7</v>
      </c>
      <c r="Y55" s="101"/>
      <c r="Z55" s="102">
        <f t="shared" si="2"/>
        <v>4046.7</v>
      </c>
    </row>
    <row r="56" spans="1:26" s="103" customFormat="1">
      <c r="A56" s="95">
        <f t="shared" si="1"/>
        <v>52</v>
      </c>
      <c r="B56" s="96" t="s">
        <v>121</v>
      </c>
      <c r="C56" s="95">
        <v>1989</v>
      </c>
      <c r="D56" s="97">
        <v>5</v>
      </c>
      <c r="E56" s="97">
        <v>6</v>
      </c>
      <c r="F56" s="97">
        <v>77</v>
      </c>
      <c r="G56" s="123">
        <v>3668.6</v>
      </c>
      <c r="H56" s="123">
        <v>94.7</v>
      </c>
      <c r="I56" s="123">
        <v>459.6</v>
      </c>
      <c r="J56" s="98" t="s">
        <v>27</v>
      </c>
      <c r="K56" s="98" t="s">
        <v>27</v>
      </c>
      <c r="L56" s="98" t="s">
        <v>27</v>
      </c>
      <c r="M56" s="98" t="s">
        <v>30</v>
      </c>
      <c r="N56" s="98" t="s">
        <v>30</v>
      </c>
      <c r="O56" s="98" t="s">
        <v>30</v>
      </c>
      <c r="P56" s="123" t="s">
        <v>39</v>
      </c>
      <c r="Q56" s="98" t="s">
        <v>32</v>
      </c>
      <c r="R56" s="98" t="s">
        <v>33</v>
      </c>
      <c r="S56" s="98" t="s">
        <v>33</v>
      </c>
      <c r="T56" s="99">
        <v>1315.02</v>
      </c>
      <c r="U56" s="145">
        <v>790.6</v>
      </c>
      <c r="V56" s="150">
        <v>993.4</v>
      </c>
      <c r="W56" s="98">
        <v>978.2</v>
      </c>
      <c r="X56" s="100">
        <v>3004.1</v>
      </c>
      <c r="Y56" s="101"/>
      <c r="Z56" s="102">
        <f t="shared" si="2"/>
        <v>2243.6</v>
      </c>
    </row>
    <row r="57" spans="1:26" s="103" customFormat="1">
      <c r="A57" s="95">
        <f t="shared" si="1"/>
        <v>53</v>
      </c>
      <c r="B57" s="96" t="s">
        <v>122</v>
      </c>
      <c r="C57" s="95">
        <v>1988</v>
      </c>
      <c r="D57" s="97">
        <v>5</v>
      </c>
      <c r="E57" s="97">
        <v>6</v>
      </c>
      <c r="F57" s="97">
        <v>77</v>
      </c>
      <c r="G57" s="123">
        <v>3705.1</v>
      </c>
      <c r="H57" s="123">
        <v>84.3</v>
      </c>
      <c r="I57" s="123">
        <v>445.7</v>
      </c>
      <c r="J57" s="98" t="s">
        <v>27</v>
      </c>
      <c r="K57" s="98" t="s">
        <v>27</v>
      </c>
      <c r="L57" s="98" t="s">
        <v>27</v>
      </c>
      <c r="M57" s="98" t="s">
        <v>30</v>
      </c>
      <c r="N57" s="98" t="s">
        <v>30</v>
      </c>
      <c r="O57" s="98" t="s">
        <v>30</v>
      </c>
      <c r="P57" s="123" t="s">
        <v>39</v>
      </c>
      <c r="Q57" s="98" t="s">
        <v>32</v>
      </c>
      <c r="R57" s="98" t="s">
        <v>33</v>
      </c>
      <c r="S57" s="98" t="s">
        <v>33</v>
      </c>
      <c r="T57" s="99">
        <v>1327.57</v>
      </c>
      <c r="U57" s="145">
        <v>962</v>
      </c>
      <c r="V57" s="150">
        <v>962</v>
      </c>
      <c r="W57" s="98">
        <v>1105.5</v>
      </c>
      <c r="X57" s="100">
        <v>3028.2</v>
      </c>
      <c r="Y57" s="101"/>
      <c r="Z57" s="102">
        <f t="shared" si="2"/>
        <v>2369.6999999999998</v>
      </c>
    </row>
    <row r="58" spans="1:26" s="103" customFormat="1">
      <c r="A58" s="95">
        <f t="shared" si="1"/>
        <v>54</v>
      </c>
      <c r="B58" s="96" t="s">
        <v>123</v>
      </c>
      <c r="C58" s="95">
        <v>1995</v>
      </c>
      <c r="D58" s="97">
        <v>5</v>
      </c>
      <c r="E58" s="97">
        <v>8</v>
      </c>
      <c r="F58" s="97">
        <v>90</v>
      </c>
      <c r="G58" s="123">
        <v>5113</v>
      </c>
      <c r="H58" s="123">
        <v>103.1</v>
      </c>
      <c r="I58" s="123">
        <v>589</v>
      </c>
      <c r="J58" s="98" t="s">
        <v>27</v>
      </c>
      <c r="K58" s="98" t="s">
        <v>27</v>
      </c>
      <c r="L58" s="98" t="s">
        <v>27</v>
      </c>
      <c r="M58" s="98" t="s">
        <v>30</v>
      </c>
      <c r="N58" s="98" t="s">
        <v>30</v>
      </c>
      <c r="O58" s="98" t="s">
        <v>30</v>
      </c>
      <c r="P58" s="123" t="s">
        <v>39</v>
      </c>
      <c r="Q58" s="98" t="s">
        <v>32</v>
      </c>
      <c r="R58" s="98" t="s">
        <v>33</v>
      </c>
      <c r="S58" s="98" t="s">
        <v>33</v>
      </c>
      <c r="T58" s="99">
        <v>1797.38</v>
      </c>
      <c r="U58" s="145">
        <v>1360.9</v>
      </c>
      <c r="V58" s="150">
        <v>1505</v>
      </c>
      <c r="W58" s="98">
        <v>1505</v>
      </c>
      <c r="X58" s="100">
        <v>4083</v>
      </c>
      <c r="Y58" s="101"/>
      <c r="Z58" s="102">
        <f t="shared" si="2"/>
        <v>3454.9</v>
      </c>
    </row>
    <row r="59" spans="1:26" s="103" customFormat="1">
      <c r="A59" s="95">
        <f t="shared" si="1"/>
        <v>55</v>
      </c>
      <c r="B59" s="96" t="s">
        <v>73</v>
      </c>
      <c r="C59" s="95">
        <v>1973</v>
      </c>
      <c r="D59" s="97">
        <v>2</v>
      </c>
      <c r="E59" s="97">
        <v>2</v>
      </c>
      <c r="F59" s="97">
        <v>16</v>
      </c>
      <c r="G59" s="123">
        <v>738.1</v>
      </c>
      <c r="H59" s="123">
        <v>0</v>
      </c>
      <c r="I59" s="123">
        <v>71.7</v>
      </c>
      <c r="J59" s="98" t="s">
        <v>27</v>
      </c>
      <c r="K59" s="98" t="s">
        <v>27</v>
      </c>
      <c r="L59" s="98" t="s">
        <v>27</v>
      </c>
      <c r="M59" s="98" t="s">
        <v>28</v>
      </c>
      <c r="N59" s="98" t="s">
        <v>30</v>
      </c>
      <c r="O59" s="98" t="s">
        <v>30</v>
      </c>
      <c r="P59" s="123" t="s">
        <v>31</v>
      </c>
      <c r="Q59" s="98" t="s">
        <v>74</v>
      </c>
      <c r="R59" s="98" t="s">
        <v>33</v>
      </c>
      <c r="S59" s="98" t="s">
        <v>33</v>
      </c>
      <c r="T59" s="99">
        <v>611.28</v>
      </c>
      <c r="U59" s="145">
        <v>0</v>
      </c>
      <c r="V59" s="150">
        <v>444.6</v>
      </c>
      <c r="W59" s="98">
        <v>639.6</v>
      </c>
      <c r="X59" s="100">
        <v>628.79999999999995</v>
      </c>
      <c r="Y59" s="101"/>
      <c r="Z59" s="102">
        <f t="shared" si="2"/>
        <v>516.30000000000007</v>
      </c>
    </row>
    <row r="60" spans="1:26" s="103" customFormat="1">
      <c r="A60" s="95">
        <f t="shared" si="1"/>
        <v>56</v>
      </c>
      <c r="B60" s="96" t="s">
        <v>75</v>
      </c>
      <c r="C60" s="95">
        <v>1972</v>
      </c>
      <c r="D60" s="97">
        <v>3</v>
      </c>
      <c r="E60" s="97">
        <v>2</v>
      </c>
      <c r="F60" s="97">
        <v>24</v>
      </c>
      <c r="G60" s="123">
        <v>1091.8</v>
      </c>
      <c r="H60" s="123">
        <v>0</v>
      </c>
      <c r="I60" s="123">
        <v>90.4</v>
      </c>
      <c r="J60" s="98" t="s">
        <v>27</v>
      </c>
      <c r="K60" s="98" t="s">
        <v>27</v>
      </c>
      <c r="L60" s="98" t="s">
        <v>27</v>
      </c>
      <c r="M60" s="98" t="s">
        <v>28</v>
      </c>
      <c r="N60" s="98" t="s">
        <v>30</v>
      </c>
      <c r="O60" s="98" t="s">
        <v>30</v>
      </c>
      <c r="P60" s="123" t="s">
        <v>31</v>
      </c>
      <c r="Q60" s="98" t="s">
        <v>32</v>
      </c>
      <c r="R60" s="98" t="s">
        <v>33</v>
      </c>
      <c r="S60" s="98" t="s">
        <v>33</v>
      </c>
      <c r="T60" s="99">
        <v>615.5</v>
      </c>
      <c r="U60" s="145">
        <v>381.7</v>
      </c>
      <c r="V60" s="150">
        <v>429</v>
      </c>
      <c r="W60" s="98">
        <v>675</v>
      </c>
      <c r="X60" s="100">
        <v>945</v>
      </c>
      <c r="Y60" s="101"/>
      <c r="Z60" s="102">
        <f t="shared" si="2"/>
        <v>901.1</v>
      </c>
    </row>
    <row r="61" spans="1:26" s="103" customFormat="1">
      <c r="A61" s="95">
        <f t="shared" si="1"/>
        <v>57</v>
      </c>
      <c r="B61" s="96" t="s">
        <v>76</v>
      </c>
      <c r="C61" s="95">
        <v>1975</v>
      </c>
      <c r="D61" s="97">
        <v>3</v>
      </c>
      <c r="E61" s="97">
        <v>2</v>
      </c>
      <c r="F61" s="97">
        <v>24</v>
      </c>
      <c r="G61" s="123">
        <v>1072.4000000000001</v>
      </c>
      <c r="H61" s="123">
        <v>0</v>
      </c>
      <c r="I61" s="123">
        <v>92.3</v>
      </c>
      <c r="J61" s="98" t="s">
        <v>27</v>
      </c>
      <c r="K61" s="98" t="s">
        <v>27</v>
      </c>
      <c r="L61" s="98" t="s">
        <v>27</v>
      </c>
      <c r="M61" s="98" t="s">
        <v>28</v>
      </c>
      <c r="N61" s="98" t="s">
        <v>30</v>
      </c>
      <c r="O61" s="98" t="s">
        <v>30</v>
      </c>
      <c r="P61" s="123" t="s">
        <v>31</v>
      </c>
      <c r="Q61" s="98" t="s">
        <v>32</v>
      </c>
      <c r="R61" s="98" t="s">
        <v>33</v>
      </c>
      <c r="S61" s="98" t="s">
        <v>33</v>
      </c>
      <c r="T61" s="99">
        <v>611.28</v>
      </c>
      <c r="U61" s="145">
        <v>397.4</v>
      </c>
      <c r="V61" s="150">
        <v>444.6</v>
      </c>
      <c r="W61" s="98">
        <v>669.6</v>
      </c>
      <c r="X61" s="100">
        <v>896</v>
      </c>
      <c r="Y61" s="101"/>
      <c r="Z61" s="102">
        <f t="shared" si="2"/>
        <v>934.3</v>
      </c>
    </row>
    <row r="62" spans="1:26" s="103" customFormat="1">
      <c r="A62" s="95">
        <f t="shared" si="1"/>
        <v>58</v>
      </c>
      <c r="B62" s="96" t="s">
        <v>78</v>
      </c>
      <c r="C62" s="95">
        <v>1985</v>
      </c>
      <c r="D62" s="97">
        <v>3</v>
      </c>
      <c r="E62" s="97">
        <v>3</v>
      </c>
      <c r="F62" s="97">
        <v>36</v>
      </c>
      <c r="G62" s="123">
        <v>1791.4</v>
      </c>
      <c r="H62" s="123">
        <v>0</v>
      </c>
      <c r="I62" s="123">
        <v>148.5</v>
      </c>
      <c r="J62" s="98" t="s">
        <v>27</v>
      </c>
      <c r="K62" s="98" t="s">
        <v>27</v>
      </c>
      <c r="L62" s="98" t="s">
        <v>27</v>
      </c>
      <c r="M62" s="98" t="s">
        <v>28</v>
      </c>
      <c r="N62" s="98" t="s">
        <v>30</v>
      </c>
      <c r="O62" s="98" t="s">
        <v>30</v>
      </c>
      <c r="P62" s="123" t="s">
        <v>31</v>
      </c>
      <c r="Q62" s="98" t="s">
        <v>32</v>
      </c>
      <c r="R62" s="98" t="s">
        <v>33</v>
      </c>
      <c r="S62" s="98" t="s">
        <v>33</v>
      </c>
      <c r="T62" s="99">
        <v>1028.1300000000001</v>
      </c>
      <c r="U62" s="145">
        <v>677.1</v>
      </c>
      <c r="V62" s="150">
        <v>728</v>
      </c>
      <c r="W62" s="98">
        <v>1036</v>
      </c>
      <c r="X62" s="100">
        <v>1526.85</v>
      </c>
      <c r="Y62" s="101"/>
      <c r="Z62" s="102">
        <f t="shared" si="2"/>
        <v>1553.6</v>
      </c>
    </row>
    <row r="63" spans="1:26" s="103" customFormat="1" ht="51">
      <c r="A63" s="95">
        <f t="shared" si="1"/>
        <v>59</v>
      </c>
      <c r="B63" s="104" t="s">
        <v>128</v>
      </c>
      <c r="C63" s="105">
        <v>2014</v>
      </c>
      <c r="D63" s="105">
        <v>3</v>
      </c>
      <c r="E63" s="105">
        <v>3</v>
      </c>
      <c r="F63" s="105">
        <v>36</v>
      </c>
      <c r="G63" s="124">
        <v>1629.9</v>
      </c>
      <c r="H63" s="124">
        <v>0</v>
      </c>
      <c r="I63" s="124">
        <v>146.69999999999999</v>
      </c>
      <c r="J63" s="98" t="s">
        <v>27</v>
      </c>
      <c r="K63" s="98" t="s">
        <v>27</v>
      </c>
      <c r="L63" s="98" t="s">
        <v>27</v>
      </c>
      <c r="M63" s="98" t="s">
        <v>28</v>
      </c>
      <c r="N63" s="98" t="s">
        <v>30</v>
      </c>
      <c r="O63" s="98" t="s">
        <v>28</v>
      </c>
      <c r="P63" s="123" t="s">
        <v>126</v>
      </c>
      <c r="Q63" s="106" t="s">
        <v>127</v>
      </c>
      <c r="R63" s="98" t="s">
        <v>33</v>
      </c>
      <c r="S63" s="98" t="s">
        <v>33</v>
      </c>
      <c r="T63" s="96"/>
      <c r="U63" s="145">
        <v>0</v>
      </c>
      <c r="V63" s="151">
        <v>616.29999999999995</v>
      </c>
      <c r="W63" s="96"/>
      <c r="X63" s="107"/>
      <c r="Y63" s="101"/>
      <c r="Z63" s="102">
        <f t="shared" si="2"/>
        <v>763</v>
      </c>
    </row>
    <row r="64" spans="1:26" s="103" customFormat="1">
      <c r="A64" s="95">
        <f t="shared" si="1"/>
        <v>60</v>
      </c>
      <c r="B64" s="112" t="s">
        <v>131</v>
      </c>
      <c r="C64" s="113">
        <v>2017</v>
      </c>
      <c r="D64" s="113">
        <v>2</v>
      </c>
      <c r="E64" s="113">
        <v>2</v>
      </c>
      <c r="F64" s="113">
        <v>16</v>
      </c>
      <c r="G64" s="125">
        <v>691.9</v>
      </c>
      <c r="H64" s="125">
        <v>0</v>
      </c>
      <c r="I64" s="125">
        <v>110</v>
      </c>
      <c r="J64" s="113" t="s">
        <v>27</v>
      </c>
      <c r="K64" s="113" t="s">
        <v>27</v>
      </c>
      <c r="L64" s="113" t="s">
        <v>27</v>
      </c>
      <c r="M64" s="113" t="s">
        <v>28</v>
      </c>
      <c r="N64" s="113" t="s">
        <v>30</v>
      </c>
      <c r="O64" s="113" t="s">
        <v>28</v>
      </c>
      <c r="P64" s="125"/>
      <c r="Q64" s="113"/>
      <c r="R64" s="113"/>
      <c r="S64" s="113"/>
      <c r="T64" s="113"/>
      <c r="U64" s="147">
        <v>0</v>
      </c>
      <c r="V64" s="153">
        <v>496</v>
      </c>
      <c r="W64" s="113"/>
      <c r="X64" s="114"/>
      <c r="Y64" s="101"/>
      <c r="Z64" s="101">
        <f t="shared" si="2"/>
        <v>606</v>
      </c>
    </row>
    <row r="65" spans="1:26" s="103" customFormat="1">
      <c r="A65" s="95">
        <f t="shared" si="1"/>
        <v>61</v>
      </c>
      <c r="B65" s="96" t="s">
        <v>124</v>
      </c>
      <c r="C65" s="95">
        <v>1948</v>
      </c>
      <c r="D65" s="110">
        <v>2</v>
      </c>
      <c r="E65" s="105">
        <v>1</v>
      </c>
      <c r="F65" s="105">
        <v>14</v>
      </c>
      <c r="G65" s="124">
        <v>324.8</v>
      </c>
      <c r="H65" s="123">
        <v>0</v>
      </c>
      <c r="I65" s="124">
        <v>115.6</v>
      </c>
      <c r="J65" s="98" t="s">
        <v>33</v>
      </c>
      <c r="K65" s="98" t="s">
        <v>27</v>
      </c>
      <c r="L65" s="98" t="s">
        <v>27</v>
      </c>
      <c r="M65" s="105" t="s">
        <v>33</v>
      </c>
      <c r="N65" s="98" t="s">
        <v>29</v>
      </c>
      <c r="O65" s="96" t="s">
        <v>63</v>
      </c>
      <c r="P65" s="123" t="s">
        <v>31</v>
      </c>
      <c r="Q65" s="98" t="s">
        <v>32</v>
      </c>
      <c r="R65" s="98" t="s">
        <v>33</v>
      </c>
      <c r="S65" s="98" t="s">
        <v>33</v>
      </c>
      <c r="T65" s="99">
        <v>367.4</v>
      </c>
      <c r="U65" s="146">
        <v>0</v>
      </c>
      <c r="V65" s="152">
        <v>250</v>
      </c>
      <c r="W65" s="105">
        <v>386</v>
      </c>
      <c r="X65" s="111">
        <v>488.4</v>
      </c>
      <c r="Y65" s="101"/>
      <c r="Z65" s="102">
        <f t="shared" si="2"/>
        <v>365.6</v>
      </c>
    </row>
    <row r="66" spans="1:26" s="103" customFormat="1">
      <c r="A66" s="95">
        <f t="shared" si="1"/>
        <v>62</v>
      </c>
      <c r="B66" s="96" t="s">
        <v>26</v>
      </c>
      <c r="C66" s="95">
        <v>1988</v>
      </c>
      <c r="D66" s="97">
        <v>2</v>
      </c>
      <c r="E66" s="97">
        <v>1</v>
      </c>
      <c r="F66" s="97">
        <v>8</v>
      </c>
      <c r="G66" s="123">
        <v>362.4</v>
      </c>
      <c r="H66" s="123">
        <v>0</v>
      </c>
      <c r="I66" s="123">
        <v>31.1</v>
      </c>
      <c r="J66" s="98" t="s">
        <v>27</v>
      </c>
      <c r="K66" s="98" t="s">
        <v>27</v>
      </c>
      <c r="L66" s="98" t="s">
        <v>27</v>
      </c>
      <c r="M66" s="98" t="s">
        <v>28</v>
      </c>
      <c r="N66" s="98" t="s">
        <v>29</v>
      </c>
      <c r="O66" s="98" t="s">
        <v>30</v>
      </c>
      <c r="P66" s="123" t="s">
        <v>31</v>
      </c>
      <c r="Q66" s="98" t="s">
        <v>32</v>
      </c>
      <c r="R66" s="98" t="s">
        <v>33</v>
      </c>
      <c r="S66" s="98" t="s">
        <v>33</v>
      </c>
      <c r="T66" s="99">
        <v>373.84</v>
      </c>
      <c r="U66" s="145">
        <v>239.4</v>
      </c>
      <c r="V66" s="150">
        <v>295</v>
      </c>
      <c r="W66" s="98">
        <v>383.6</v>
      </c>
      <c r="X66" s="100">
        <v>552.70000000000005</v>
      </c>
      <c r="Y66" s="101"/>
      <c r="Z66" s="102">
        <f t="shared" si="2"/>
        <v>565.5</v>
      </c>
    </row>
    <row r="67" spans="1:26" s="103" customFormat="1">
      <c r="A67" s="95">
        <f t="shared" si="1"/>
        <v>63</v>
      </c>
      <c r="B67" s="96" t="s">
        <v>34</v>
      </c>
      <c r="C67" s="95">
        <v>1980</v>
      </c>
      <c r="D67" s="97">
        <v>2</v>
      </c>
      <c r="E67" s="97">
        <v>1</v>
      </c>
      <c r="F67" s="97">
        <v>8</v>
      </c>
      <c r="G67" s="123">
        <v>384.9</v>
      </c>
      <c r="H67" s="123">
        <v>0</v>
      </c>
      <c r="I67" s="123">
        <v>26.2</v>
      </c>
      <c r="J67" s="98" t="s">
        <v>27</v>
      </c>
      <c r="K67" s="98" t="s">
        <v>27</v>
      </c>
      <c r="L67" s="98" t="s">
        <v>27</v>
      </c>
      <c r="M67" s="98" t="s">
        <v>28</v>
      </c>
      <c r="N67" s="98" t="s">
        <v>29</v>
      </c>
      <c r="O67" s="98" t="s">
        <v>30</v>
      </c>
      <c r="P67" s="123" t="s">
        <v>31</v>
      </c>
      <c r="Q67" s="98" t="s">
        <v>32</v>
      </c>
      <c r="R67" s="98" t="s">
        <v>33</v>
      </c>
      <c r="S67" s="98" t="s">
        <v>33</v>
      </c>
      <c r="T67" s="99">
        <v>334.08</v>
      </c>
      <c r="U67" s="145">
        <v>188.6</v>
      </c>
      <c r="V67" s="150">
        <v>260.8</v>
      </c>
      <c r="W67" s="98">
        <v>339</v>
      </c>
      <c r="X67" s="100">
        <v>399.6</v>
      </c>
      <c r="Y67" s="101"/>
      <c r="Z67" s="102">
        <f t="shared" si="2"/>
        <v>475.6</v>
      </c>
    </row>
    <row r="68" spans="1:26" s="103" customFormat="1">
      <c r="A68" s="95">
        <f t="shared" si="1"/>
        <v>64</v>
      </c>
      <c r="B68" s="96" t="s">
        <v>110</v>
      </c>
      <c r="C68" s="95">
        <v>1982</v>
      </c>
      <c r="D68" s="97">
        <v>2</v>
      </c>
      <c r="E68" s="97">
        <v>1</v>
      </c>
      <c r="F68" s="97">
        <v>8</v>
      </c>
      <c r="G68" s="123">
        <v>363</v>
      </c>
      <c r="H68" s="123">
        <v>0</v>
      </c>
      <c r="I68" s="123">
        <v>33.6</v>
      </c>
      <c r="J68" s="98" t="s">
        <v>27</v>
      </c>
      <c r="K68" s="98" t="s">
        <v>27</v>
      </c>
      <c r="L68" s="98" t="s">
        <v>27</v>
      </c>
      <c r="M68" s="98" t="s">
        <v>28</v>
      </c>
      <c r="N68" s="98" t="s">
        <v>30</v>
      </c>
      <c r="O68" s="98" t="s">
        <v>28</v>
      </c>
      <c r="P68" s="123" t="s">
        <v>31</v>
      </c>
      <c r="Q68" s="98" t="s">
        <v>32</v>
      </c>
      <c r="R68" s="98" t="s">
        <v>33</v>
      </c>
      <c r="S68" s="98" t="s">
        <v>33</v>
      </c>
      <c r="T68" s="99">
        <v>373.62</v>
      </c>
      <c r="U68" s="145">
        <v>144.1</v>
      </c>
      <c r="V68" s="150">
        <v>222.3</v>
      </c>
      <c r="W68" s="98">
        <v>399.2</v>
      </c>
      <c r="X68" s="100">
        <v>776</v>
      </c>
      <c r="Y68" s="101"/>
      <c r="Z68" s="102">
        <f t="shared" ref="Z68:Z75" si="3">I68+U68+V68</f>
        <v>400</v>
      </c>
    </row>
    <row r="69" spans="1:26" s="103" customFormat="1">
      <c r="A69" s="95">
        <f t="shared" si="1"/>
        <v>65</v>
      </c>
      <c r="B69" s="96" t="s">
        <v>111</v>
      </c>
      <c r="C69" s="95">
        <v>1987</v>
      </c>
      <c r="D69" s="97">
        <v>3</v>
      </c>
      <c r="E69" s="97">
        <v>1</v>
      </c>
      <c r="F69" s="97">
        <v>24</v>
      </c>
      <c r="G69" s="123">
        <v>968.3</v>
      </c>
      <c r="H69" s="123">
        <v>0</v>
      </c>
      <c r="I69" s="123">
        <v>416</v>
      </c>
      <c r="J69" s="98" t="s">
        <v>33</v>
      </c>
      <c r="K69" s="98" t="s">
        <v>27</v>
      </c>
      <c r="L69" s="98" t="s">
        <v>27</v>
      </c>
      <c r="M69" s="98" t="s">
        <v>28</v>
      </c>
      <c r="N69" s="98" t="s">
        <v>30</v>
      </c>
      <c r="O69" s="98" t="s">
        <v>30</v>
      </c>
      <c r="P69" s="123" t="s">
        <v>31</v>
      </c>
      <c r="Q69" s="98" t="s">
        <v>32</v>
      </c>
      <c r="R69" s="98" t="s">
        <v>33</v>
      </c>
      <c r="S69" s="98" t="s">
        <v>33</v>
      </c>
      <c r="T69" s="99">
        <v>731.49</v>
      </c>
      <c r="U69" s="145">
        <v>505.5</v>
      </c>
      <c r="V69" s="150">
        <v>550.5</v>
      </c>
      <c r="W69" s="98">
        <v>787</v>
      </c>
      <c r="X69" s="100">
        <v>1010</v>
      </c>
      <c r="Y69" s="101"/>
      <c r="Z69" s="102">
        <f t="shared" si="3"/>
        <v>1472</v>
      </c>
    </row>
    <row r="70" spans="1:26" s="103" customFormat="1">
      <c r="A70" s="95">
        <f t="shared" si="1"/>
        <v>66</v>
      </c>
      <c r="B70" s="96" t="s">
        <v>104</v>
      </c>
      <c r="C70" s="95">
        <v>1973</v>
      </c>
      <c r="D70" s="97">
        <v>2</v>
      </c>
      <c r="E70" s="97">
        <v>3</v>
      </c>
      <c r="F70" s="97">
        <v>22</v>
      </c>
      <c r="G70" s="123">
        <v>871.3</v>
      </c>
      <c r="H70" s="123">
        <v>0</v>
      </c>
      <c r="I70" s="123">
        <v>86.5</v>
      </c>
      <c r="J70" s="98" t="s">
        <v>27</v>
      </c>
      <c r="K70" s="98" t="s">
        <v>27</v>
      </c>
      <c r="L70" s="98" t="s">
        <v>27</v>
      </c>
      <c r="M70" s="98" t="s">
        <v>28</v>
      </c>
      <c r="N70" s="98" t="s">
        <v>30</v>
      </c>
      <c r="O70" s="98" t="s">
        <v>30</v>
      </c>
      <c r="P70" s="123" t="s">
        <v>31</v>
      </c>
      <c r="Q70" s="98" t="s">
        <v>32</v>
      </c>
      <c r="R70" s="98" t="s">
        <v>33</v>
      </c>
      <c r="S70" s="98" t="s">
        <v>33</v>
      </c>
      <c r="T70" s="99">
        <v>767.72</v>
      </c>
      <c r="U70" s="145">
        <v>511.5</v>
      </c>
      <c r="V70" s="150">
        <v>568.4</v>
      </c>
      <c r="W70" s="98">
        <v>673.5</v>
      </c>
      <c r="X70" s="100">
        <v>632.6</v>
      </c>
      <c r="Y70" s="101"/>
      <c r="Z70" s="102">
        <f t="shared" si="3"/>
        <v>1166.4000000000001</v>
      </c>
    </row>
    <row r="71" spans="1:26" s="103" customFormat="1">
      <c r="A71" s="95">
        <f>A70+1</f>
        <v>67</v>
      </c>
      <c r="B71" s="96" t="s">
        <v>105</v>
      </c>
      <c r="C71" s="95">
        <v>1967</v>
      </c>
      <c r="D71" s="97">
        <v>2</v>
      </c>
      <c r="E71" s="97">
        <v>3</v>
      </c>
      <c r="F71" s="97">
        <v>16</v>
      </c>
      <c r="G71" s="123">
        <v>743.7</v>
      </c>
      <c r="H71" s="123">
        <v>0</v>
      </c>
      <c r="I71" s="123">
        <v>77</v>
      </c>
      <c r="J71" s="98" t="s">
        <v>27</v>
      </c>
      <c r="K71" s="98" t="s">
        <v>27</v>
      </c>
      <c r="L71" s="98" t="s">
        <v>27</v>
      </c>
      <c r="M71" s="98" t="s">
        <v>28</v>
      </c>
      <c r="N71" s="98" t="s">
        <v>30</v>
      </c>
      <c r="O71" s="98" t="s">
        <v>30</v>
      </c>
      <c r="P71" s="123" t="s">
        <v>48</v>
      </c>
      <c r="Q71" s="98" t="s">
        <v>32</v>
      </c>
      <c r="R71" s="98" t="s">
        <v>33</v>
      </c>
      <c r="S71" s="98" t="s">
        <v>33</v>
      </c>
      <c r="T71" s="99">
        <v>656.46</v>
      </c>
      <c r="U71" s="145">
        <v>78.5</v>
      </c>
      <c r="V71" s="150">
        <v>479.5</v>
      </c>
      <c r="W71" s="98">
        <v>581.5</v>
      </c>
      <c r="X71" s="100">
        <v>667.2</v>
      </c>
      <c r="Y71" s="101"/>
      <c r="Z71" s="102">
        <f t="shared" si="3"/>
        <v>635</v>
      </c>
    </row>
    <row r="72" spans="1:26" s="103" customFormat="1">
      <c r="A72" s="95">
        <f>A71+1</f>
        <v>68</v>
      </c>
      <c r="B72" s="96" t="s">
        <v>106</v>
      </c>
      <c r="C72" s="95">
        <v>1969</v>
      </c>
      <c r="D72" s="97">
        <v>2</v>
      </c>
      <c r="E72" s="97">
        <v>3</v>
      </c>
      <c r="F72" s="97">
        <v>22</v>
      </c>
      <c r="G72" s="123">
        <v>846.3</v>
      </c>
      <c r="H72" s="123">
        <v>0</v>
      </c>
      <c r="I72" s="123">
        <v>87.6</v>
      </c>
      <c r="J72" s="98" t="s">
        <v>27</v>
      </c>
      <c r="K72" s="98" t="s">
        <v>27</v>
      </c>
      <c r="L72" s="98" t="s">
        <v>27</v>
      </c>
      <c r="M72" s="98" t="s">
        <v>28</v>
      </c>
      <c r="N72" s="98" t="s">
        <v>30</v>
      </c>
      <c r="O72" s="98" t="s">
        <v>30</v>
      </c>
      <c r="P72" s="123" t="s">
        <v>48</v>
      </c>
      <c r="Q72" s="98" t="s">
        <v>32</v>
      </c>
      <c r="R72" s="98" t="s">
        <v>33</v>
      </c>
      <c r="S72" s="98" t="s">
        <v>33</v>
      </c>
      <c r="T72" s="99">
        <v>739.03</v>
      </c>
      <c r="U72" s="145">
        <v>0</v>
      </c>
      <c r="V72" s="150">
        <v>544.4</v>
      </c>
      <c r="W72" s="98">
        <v>738</v>
      </c>
      <c r="X72" s="100">
        <v>637</v>
      </c>
      <c r="Y72" s="101"/>
      <c r="Z72" s="102">
        <f t="shared" si="3"/>
        <v>632</v>
      </c>
    </row>
    <row r="73" spans="1:26" s="103" customFormat="1">
      <c r="A73" s="95">
        <f>A72+1</f>
        <v>69</v>
      </c>
      <c r="B73" s="96" t="s">
        <v>98</v>
      </c>
      <c r="C73" s="95">
        <v>1960</v>
      </c>
      <c r="D73" s="97">
        <v>2</v>
      </c>
      <c r="E73" s="97">
        <v>1</v>
      </c>
      <c r="F73" s="97">
        <v>26</v>
      </c>
      <c r="G73" s="123">
        <v>417</v>
      </c>
      <c r="H73" s="123">
        <v>116.5</v>
      </c>
      <c r="I73" s="123">
        <v>125.1</v>
      </c>
      <c r="J73" s="98" t="s">
        <v>33</v>
      </c>
      <c r="K73" s="98" t="s">
        <v>27</v>
      </c>
      <c r="L73" s="98" t="s">
        <v>27</v>
      </c>
      <c r="M73" s="98" t="s">
        <v>33</v>
      </c>
      <c r="N73" s="98" t="s">
        <v>29</v>
      </c>
      <c r="O73" s="98" t="s">
        <v>30</v>
      </c>
      <c r="P73" s="123" t="s">
        <v>31</v>
      </c>
      <c r="Q73" s="98" t="s">
        <v>32</v>
      </c>
      <c r="R73" s="98" t="s">
        <v>33</v>
      </c>
      <c r="S73" s="98" t="s">
        <v>33</v>
      </c>
      <c r="T73" s="99">
        <v>626.51</v>
      </c>
      <c r="U73" s="145">
        <v>0</v>
      </c>
      <c r="V73" s="150">
        <v>459.2</v>
      </c>
      <c r="W73" s="98">
        <v>695.1</v>
      </c>
      <c r="X73" s="100">
        <v>694.3</v>
      </c>
      <c r="Y73" s="101"/>
      <c r="Z73" s="102">
        <f t="shared" si="3"/>
        <v>584.29999999999995</v>
      </c>
    </row>
    <row r="74" spans="1:26" s="103" customFormat="1">
      <c r="A74" s="95">
        <f>A73+1</f>
        <v>70</v>
      </c>
      <c r="B74" s="96" t="s">
        <v>99</v>
      </c>
      <c r="C74" s="95">
        <v>1960</v>
      </c>
      <c r="D74" s="97">
        <v>2</v>
      </c>
      <c r="E74" s="97">
        <v>1</v>
      </c>
      <c r="F74" s="97">
        <v>25</v>
      </c>
      <c r="G74" s="123">
        <v>602.29999999999995</v>
      </c>
      <c r="H74" s="123">
        <v>0</v>
      </c>
      <c r="I74" s="123">
        <v>196.1</v>
      </c>
      <c r="J74" s="98" t="s">
        <v>33</v>
      </c>
      <c r="K74" s="98" t="s">
        <v>27</v>
      </c>
      <c r="L74" s="98" t="s">
        <v>27</v>
      </c>
      <c r="M74" s="98" t="s">
        <v>33</v>
      </c>
      <c r="N74" s="98" t="s">
        <v>29</v>
      </c>
      <c r="O74" s="98" t="s">
        <v>30</v>
      </c>
      <c r="P74" s="123" t="s">
        <v>31</v>
      </c>
      <c r="Q74" s="98" t="s">
        <v>32</v>
      </c>
      <c r="R74" s="98" t="s">
        <v>33</v>
      </c>
      <c r="S74" s="98" t="s">
        <v>33</v>
      </c>
      <c r="T74" s="99">
        <v>639.86</v>
      </c>
      <c r="U74" s="145">
        <v>0</v>
      </c>
      <c r="V74" s="150">
        <v>471.4</v>
      </c>
      <c r="W74" s="98">
        <v>706.5</v>
      </c>
      <c r="X74" s="100">
        <v>646</v>
      </c>
      <c r="Y74" s="101"/>
      <c r="Z74" s="102">
        <f t="shared" si="3"/>
        <v>667.5</v>
      </c>
    </row>
    <row r="75" spans="1:26" s="103" customFormat="1">
      <c r="A75" s="95">
        <f>A74+1</f>
        <v>71</v>
      </c>
      <c r="B75" s="96" t="s">
        <v>101</v>
      </c>
      <c r="C75" s="95">
        <v>1968</v>
      </c>
      <c r="D75" s="97">
        <v>2</v>
      </c>
      <c r="E75" s="97">
        <v>2</v>
      </c>
      <c r="F75" s="97">
        <v>16</v>
      </c>
      <c r="G75" s="123">
        <v>618.1</v>
      </c>
      <c r="H75" s="123">
        <v>0</v>
      </c>
      <c r="I75" s="123">
        <v>47.8</v>
      </c>
      <c r="J75" s="98" t="s">
        <v>27</v>
      </c>
      <c r="K75" s="98" t="s">
        <v>27</v>
      </c>
      <c r="L75" s="98" t="s">
        <v>27</v>
      </c>
      <c r="M75" s="98" t="s">
        <v>28</v>
      </c>
      <c r="N75" s="98" t="s">
        <v>30</v>
      </c>
      <c r="O75" s="98" t="s">
        <v>30</v>
      </c>
      <c r="P75" s="123" t="s">
        <v>31</v>
      </c>
      <c r="Q75" s="98" t="s">
        <v>32</v>
      </c>
      <c r="R75" s="98" t="s">
        <v>33</v>
      </c>
      <c r="S75" s="98" t="s">
        <v>33</v>
      </c>
      <c r="T75" s="99">
        <v>528.79</v>
      </c>
      <c r="U75" s="145">
        <v>352.8</v>
      </c>
      <c r="V75" s="150">
        <v>380.2</v>
      </c>
      <c r="W75" s="98">
        <v>591.5</v>
      </c>
      <c r="X75" s="100">
        <v>821.9</v>
      </c>
      <c r="Y75" s="101"/>
      <c r="Z75" s="102">
        <f t="shared" si="3"/>
        <v>780.8</v>
      </c>
    </row>
    <row r="76" spans="1:26" s="103" customFormat="1">
      <c r="A76" s="101"/>
      <c r="B76" s="101"/>
      <c r="C76" s="101"/>
      <c r="D76" s="115"/>
      <c r="E76" s="116">
        <f>SUM(E5:E75)</f>
        <v>173</v>
      </c>
      <c r="F76" s="117">
        <f>SUM(F5:F75)</f>
        <v>2030</v>
      </c>
      <c r="G76" s="126">
        <f>SUM(G5:G75)</f>
        <v>82945.900000000009</v>
      </c>
      <c r="H76" s="126">
        <f>SUM(H5:H75)</f>
        <v>2462.3000000000002</v>
      </c>
      <c r="I76" s="126">
        <f>SUM(I5:I75)</f>
        <v>13598.800000000005</v>
      </c>
      <c r="J76" s="101"/>
      <c r="K76" s="101"/>
      <c r="L76" s="101"/>
      <c r="M76" s="101"/>
      <c r="N76" s="101"/>
      <c r="O76" s="101"/>
      <c r="P76" s="127"/>
      <c r="Q76" s="101"/>
      <c r="R76" s="101"/>
      <c r="S76" s="101"/>
      <c r="T76" s="101"/>
      <c r="U76" s="148">
        <f>SUM(U5:U75)</f>
        <v>19967.499999999996</v>
      </c>
      <c r="V76" s="154">
        <f>SUM(V5:V75)</f>
        <v>35406.6</v>
      </c>
      <c r="W76" s="101"/>
      <c r="X76" s="101"/>
      <c r="Y76" s="101"/>
      <c r="Z76" s="118">
        <f>SUM(Z5:Z75)</f>
        <v>68972.899999999994</v>
      </c>
    </row>
    <row r="77" spans="1:26" s="103" customFormat="1">
      <c r="A77" s="101"/>
      <c r="B77" s="101"/>
      <c r="C77" s="101"/>
      <c r="D77" s="115"/>
      <c r="E77" s="115"/>
      <c r="F77" s="101"/>
      <c r="G77" s="127"/>
      <c r="H77" s="127"/>
      <c r="I77" s="127"/>
      <c r="J77" s="101"/>
      <c r="K77" s="101"/>
      <c r="L77" s="101"/>
      <c r="M77" s="101"/>
      <c r="N77" s="101"/>
      <c r="O77" s="101"/>
      <c r="P77" s="127"/>
      <c r="Q77" s="101"/>
      <c r="R77" s="101"/>
      <c r="S77" s="101"/>
      <c r="T77" s="101"/>
      <c r="U77" s="149"/>
      <c r="V77" s="155"/>
      <c r="W77" s="101"/>
      <c r="X77" s="101"/>
      <c r="Y77" s="101"/>
      <c r="Z77" s="101"/>
    </row>
    <row r="78" spans="1:26" s="1" customFormat="1">
      <c r="D78" s="2"/>
      <c r="E78" s="2"/>
      <c r="V78" s="2"/>
    </row>
    <row r="79" spans="1:26" s="1" customFormat="1">
      <c r="D79" s="2"/>
      <c r="E79" s="2"/>
      <c r="M79" s="51"/>
      <c r="V79" s="2"/>
    </row>
    <row r="80" spans="1:26" s="1" customFormat="1">
      <c r="D80" s="2"/>
      <c r="E80" s="2"/>
      <c r="M80" s="51"/>
      <c r="V80" s="2"/>
    </row>
    <row r="81" spans="1:26" s="1" customFormat="1">
      <c r="D81" s="2"/>
      <c r="E81" s="2"/>
      <c r="M81" s="51"/>
      <c r="V81" s="2"/>
    </row>
    <row r="82" spans="1:26" s="1" customFormat="1" ht="20.25">
      <c r="C82" s="391" t="s">
        <v>141</v>
      </c>
      <c r="D82" s="391"/>
      <c r="E82" s="391"/>
      <c r="F82" s="391"/>
      <c r="G82" s="391"/>
      <c r="H82" s="391"/>
      <c r="I82" s="391"/>
      <c r="J82" s="391"/>
      <c r="K82" s="391"/>
      <c r="L82" s="119"/>
      <c r="M82" s="120"/>
      <c r="N82" s="119"/>
      <c r="O82" s="119"/>
      <c r="P82" s="119"/>
      <c r="Q82" s="119"/>
      <c r="R82" s="119"/>
      <c r="S82" s="119"/>
      <c r="T82" s="119"/>
      <c r="U82" s="119"/>
      <c r="V82" s="2"/>
    </row>
    <row r="83" spans="1:26" s="1" customFormat="1">
      <c r="D83" s="2"/>
      <c r="E83" s="2"/>
      <c r="V83" s="2"/>
    </row>
    <row r="84" spans="1:26" s="1" customFormat="1">
      <c r="A84" s="86">
        <v>1</v>
      </c>
      <c r="B84" s="87" t="s">
        <v>59</v>
      </c>
      <c r="C84" s="86">
        <v>1994</v>
      </c>
      <c r="D84" s="88">
        <v>5</v>
      </c>
      <c r="E84" s="88">
        <v>8</v>
      </c>
      <c r="F84" s="88">
        <v>80</v>
      </c>
      <c r="G84" s="89">
        <v>4575.8</v>
      </c>
      <c r="H84" s="89">
        <v>0</v>
      </c>
      <c r="I84" s="89">
        <v>613.6</v>
      </c>
      <c r="J84" s="89" t="s">
        <v>27</v>
      </c>
      <c r="K84" s="89" t="s">
        <v>27</v>
      </c>
      <c r="L84" s="89" t="s">
        <v>27</v>
      </c>
      <c r="M84" s="89" t="s">
        <v>28</v>
      </c>
      <c r="N84" s="89" t="s">
        <v>30</v>
      </c>
      <c r="O84" s="89" t="s">
        <v>30</v>
      </c>
      <c r="P84" s="89" t="s">
        <v>39</v>
      </c>
      <c r="Q84" s="89" t="s">
        <v>32</v>
      </c>
      <c r="R84" s="89" t="s">
        <v>33</v>
      </c>
      <c r="S84" s="89" t="s">
        <v>33</v>
      </c>
      <c r="T84" s="90">
        <v>1604.81</v>
      </c>
      <c r="U84" s="89">
        <v>1339.82</v>
      </c>
      <c r="V84" s="89">
        <v>1178</v>
      </c>
      <c r="W84" s="89">
        <v>1340</v>
      </c>
      <c r="X84" s="91">
        <v>1868.8</v>
      </c>
      <c r="Y84" s="64"/>
      <c r="Z84" s="92">
        <f t="shared" ref="Z84:Z104" si="4">I84+U84+V84</f>
        <v>3131.42</v>
      </c>
    </row>
    <row r="85" spans="1:26" s="1" customFormat="1">
      <c r="A85" s="86">
        <f t="shared" ref="A85:A113" si="5">A84+1</f>
        <v>2</v>
      </c>
      <c r="B85" s="87" t="s">
        <v>70</v>
      </c>
      <c r="C85" s="86">
        <v>1965</v>
      </c>
      <c r="D85" s="88">
        <v>2</v>
      </c>
      <c r="E85" s="88">
        <v>3</v>
      </c>
      <c r="F85" s="88">
        <v>22</v>
      </c>
      <c r="G85" s="89">
        <v>895</v>
      </c>
      <c r="H85" s="89">
        <v>0</v>
      </c>
      <c r="I85" s="89">
        <v>74.599999999999994</v>
      </c>
      <c r="J85" s="89" t="s">
        <v>27</v>
      </c>
      <c r="K85" s="89" t="s">
        <v>27</v>
      </c>
      <c r="L85" s="89" t="s">
        <v>27</v>
      </c>
      <c r="M85" s="89" t="s">
        <v>28</v>
      </c>
      <c r="N85" s="89" t="s">
        <v>30</v>
      </c>
      <c r="O85" s="89" t="s">
        <v>30</v>
      </c>
      <c r="P85" s="89" t="s">
        <v>39</v>
      </c>
      <c r="Q85" s="89" t="s">
        <v>32</v>
      </c>
      <c r="R85" s="89" t="s">
        <v>33</v>
      </c>
      <c r="S85" s="89" t="s">
        <v>33</v>
      </c>
      <c r="T85" s="90">
        <v>760.28</v>
      </c>
      <c r="U85" s="89">
        <v>0</v>
      </c>
      <c r="V85" s="89">
        <v>0</v>
      </c>
      <c r="W85" s="89">
        <v>676</v>
      </c>
      <c r="X85" s="91">
        <v>853.5</v>
      </c>
      <c r="Y85" s="64"/>
      <c r="Z85" s="92">
        <f t="shared" si="4"/>
        <v>74.599999999999994</v>
      </c>
    </row>
    <row r="86" spans="1:26" s="1" customFormat="1">
      <c r="A86" s="86">
        <f t="shared" si="5"/>
        <v>3</v>
      </c>
      <c r="B86" s="87" t="s">
        <v>83</v>
      </c>
      <c r="C86" s="86">
        <v>1964</v>
      </c>
      <c r="D86" s="88">
        <v>4</v>
      </c>
      <c r="E86" s="88">
        <v>2</v>
      </c>
      <c r="F86" s="88">
        <v>32</v>
      </c>
      <c r="G86" s="89">
        <v>1256.8</v>
      </c>
      <c r="H86" s="89">
        <v>0</v>
      </c>
      <c r="I86" s="89">
        <v>97.6</v>
      </c>
      <c r="J86" s="89" t="s">
        <v>27</v>
      </c>
      <c r="K86" s="89" t="s">
        <v>27</v>
      </c>
      <c r="L86" s="89" t="s">
        <v>27</v>
      </c>
      <c r="M86" s="89" t="s">
        <v>28</v>
      </c>
      <c r="N86" s="89" t="s">
        <v>30</v>
      </c>
      <c r="O86" s="89" t="s">
        <v>30</v>
      </c>
      <c r="P86" s="94" t="s">
        <v>31</v>
      </c>
      <c r="Q86" s="94" t="s">
        <v>32</v>
      </c>
      <c r="R86" s="89" t="s">
        <v>33</v>
      </c>
      <c r="S86" s="89" t="s">
        <v>33</v>
      </c>
      <c r="T86" s="90">
        <v>540.54</v>
      </c>
      <c r="U86" s="89">
        <v>336.8</v>
      </c>
      <c r="V86" s="89">
        <v>390.3</v>
      </c>
      <c r="W86" s="89">
        <v>596.1</v>
      </c>
      <c r="X86" s="91">
        <v>1190.5</v>
      </c>
      <c r="Y86" s="64"/>
      <c r="Z86" s="92">
        <f t="shared" si="4"/>
        <v>824.7</v>
      </c>
    </row>
    <row r="87" spans="1:26" s="1" customFormat="1">
      <c r="A87" s="86">
        <f t="shared" si="5"/>
        <v>4</v>
      </c>
      <c r="B87" s="87" t="s">
        <v>84</v>
      </c>
      <c r="C87" s="86">
        <v>1969</v>
      </c>
      <c r="D87" s="88">
        <v>4</v>
      </c>
      <c r="E87" s="88">
        <v>2</v>
      </c>
      <c r="F87" s="88">
        <v>32</v>
      </c>
      <c r="G87" s="89">
        <v>1273</v>
      </c>
      <c r="H87" s="89">
        <v>0</v>
      </c>
      <c r="I87" s="89">
        <v>98.1</v>
      </c>
      <c r="J87" s="89" t="s">
        <v>27</v>
      </c>
      <c r="K87" s="89" t="s">
        <v>27</v>
      </c>
      <c r="L87" s="89" t="s">
        <v>27</v>
      </c>
      <c r="M87" s="89" t="s">
        <v>28</v>
      </c>
      <c r="N87" s="89" t="s">
        <v>30</v>
      </c>
      <c r="O87" s="89" t="s">
        <v>30</v>
      </c>
      <c r="P87" s="94" t="s">
        <v>31</v>
      </c>
      <c r="Q87" s="94" t="s">
        <v>32</v>
      </c>
      <c r="R87" s="89" t="s">
        <v>33</v>
      </c>
      <c r="S87" s="89" t="s">
        <v>33</v>
      </c>
      <c r="T87" s="90">
        <v>542.67999999999995</v>
      </c>
      <c r="U87" s="89">
        <v>350.6</v>
      </c>
      <c r="V87" s="89">
        <v>392.3</v>
      </c>
      <c r="W87" s="89">
        <v>591.5</v>
      </c>
      <c r="X87" s="91">
        <v>1192.5</v>
      </c>
      <c r="Y87" s="64"/>
      <c r="Z87" s="92">
        <f t="shared" si="4"/>
        <v>841</v>
      </c>
    </row>
    <row r="88" spans="1:26" s="1" customFormat="1">
      <c r="A88" s="86">
        <f t="shared" si="5"/>
        <v>5</v>
      </c>
      <c r="B88" s="87" t="s">
        <v>88</v>
      </c>
      <c r="C88" s="86">
        <v>1965</v>
      </c>
      <c r="D88" s="88">
        <v>4</v>
      </c>
      <c r="E88" s="88">
        <v>2</v>
      </c>
      <c r="F88" s="88">
        <v>32</v>
      </c>
      <c r="G88" s="89">
        <v>1266.4000000000001</v>
      </c>
      <c r="H88" s="89">
        <v>0</v>
      </c>
      <c r="I88" s="89">
        <v>97.6</v>
      </c>
      <c r="J88" s="89" t="s">
        <v>27</v>
      </c>
      <c r="K88" s="89" t="s">
        <v>27</v>
      </c>
      <c r="L88" s="89" t="s">
        <v>27</v>
      </c>
      <c r="M88" s="89" t="s">
        <v>28</v>
      </c>
      <c r="N88" s="89" t="s">
        <v>30</v>
      </c>
      <c r="O88" s="89" t="s">
        <v>30</v>
      </c>
      <c r="P88" s="94" t="s">
        <v>31</v>
      </c>
      <c r="Q88" s="94" t="s">
        <v>32</v>
      </c>
      <c r="R88" s="89" t="s">
        <v>33</v>
      </c>
      <c r="S88" s="89" t="s">
        <v>33</v>
      </c>
      <c r="T88" s="90">
        <v>553.62</v>
      </c>
      <c r="U88" s="89">
        <v>336.3</v>
      </c>
      <c r="V88" s="89">
        <v>401.4</v>
      </c>
      <c r="W88" s="89">
        <v>610.9</v>
      </c>
      <c r="X88" s="91">
        <v>1226</v>
      </c>
      <c r="Y88" s="64"/>
      <c r="Z88" s="92">
        <f t="shared" si="4"/>
        <v>835.3</v>
      </c>
    </row>
    <row r="89" spans="1:26" s="1" customFormat="1">
      <c r="A89" s="86">
        <f t="shared" si="5"/>
        <v>6</v>
      </c>
      <c r="B89" s="87" t="s">
        <v>133</v>
      </c>
      <c r="C89" s="86">
        <v>1979</v>
      </c>
      <c r="D89" s="88">
        <v>5</v>
      </c>
      <c r="E89" s="88">
        <v>6</v>
      </c>
      <c r="F89" s="88">
        <v>80</v>
      </c>
      <c r="G89" s="89">
        <v>3702.8</v>
      </c>
      <c r="H89" s="89">
        <v>665.2</v>
      </c>
      <c r="I89" s="89">
        <v>465</v>
      </c>
      <c r="J89" s="89" t="s">
        <v>27</v>
      </c>
      <c r="K89" s="89" t="s">
        <v>27</v>
      </c>
      <c r="L89" s="89" t="s">
        <v>27</v>
      </c>
      <c r="M89" s="89" t="s">
        <v>30</v>
      </c>
      <c r="N89" s="89" t="s">
        <v>30</v>
      </c>
      <c r="O89" s="89" t="s">
        <v>30</v>
      </c>
      <c r="P89" s="89" t="s">
        <v>39</v>
      </c>
      <c r="Q89" s="94" t="s">
        <v>32</v>
      </c>
      <c r="R89" s="89" t="s">
        <v>33</v>
      </c>
      <c r="S89" s="89" t="s">
        <v>33</v>
      </c>
      <c r="T89" s="90">
        <v>1446.76</v>
      </c>
      <c r="U89" s="89">
        <v>980.9</v>
      </c>
      <c r="V89" s="89">
        <v>980.9</v>
      </c>
      <c r="W89" s="89">
        <v>1229</v>
      </c>
      <c r="X89" s="89">
        <v>2790.2</v>
      </c>
      <c r="Z89" s="51">
        <f t="shared" si="4"/>
        <v>2426.8000000000002</v>
      </c>
    </row>
    <row r="90" spans="1:26" s="1" customFormat="1">
      <c r="A90" s="86">
        <f t="shared" si="5"/>
        <v>7</v>
      </c>
      <c r="B90" s="87" t="s">
        <v>107</v>
      </c>
      <c r="C90" s="86">
        <v>1970</v>
      </c>
      <c r="D90" s="88">
        <v>2</v>
      </c>
      <c r="E90" s="88">
        <v>2</v>
      </c>
      <c r="F90" s="88">
        <v>16</v>
      </c>
      <c r="G90" s="89">
        <v>729.6</v>
      </c>
      <c r="H90" s="89">
        <v>0</v>
      </c>
      <c r="I90" s="89">
        <v>58.6</v>
      </c>
      <c r="J90" s="89" t="s">
        <v>27</v>
      </c>
      <c r="K90" s="89" t="s">
        <v>27</v>
      </c>
      <c r="L90" s="89" t="s">
        <v>27</v>
      </c>
      <c r="M90" s="89" t="s">
        <v>28</v>
      </c>
      <c r="N90" s="89" t="s">
        <v>30</v>
      </c>
      <c r="O90" s="89" t="s">
        <v>30</v>
      </c>
      <c r="P90" s="89" t="s">
        <v>48</v>
      </c>
      <c r="Q90" s="89" t="s">
        <v>32</v>
      </c>
      <c r="R90" s="89" t="s">
        <v>33</v>
      </c>
      <c r="S90" s="89" t="s">
        <v>33</v>
      </c>
      <c r="T90" s="90">
        <v>614.66</v>
      </c>
      <c r="U90" s="89">
        <v>0</v>
      </c>
      <c r="V90" s="89">
        <v>448.1</v>
      </c>
      <c r="W90" s="89">
        <v>769</v>
      </c>
      <c r="X90" s="91">
        <v>580.6</v>
      </c>
      <c r="Y90" s="64"/>
      <c r="Z90" s="92">
        <f t="shared" si="4"/>
        <v>506.70000000000005</v>
      </c>
    </row>
    <row r="91" spans="1:26" s="1" customFormat="1">
      <c r="A91" s="86">
        <f t="shared" si="5"/>
        <v>8</v>
      </c>
      <c r="B91" s="87" t="s">
        <v>112</v>
      </c>
      <c r="C91" s="86">
        <v>1986</v>
      </c>
      <c r="D91" s="88">
        <v>5</v>
      </c>
      <c r="E91" s="88">
        <v>3</v>
      </c>
      <c r="F91" s="88">
        <v>38</v>
      </c>
      <c r="G91" s="89">
        <v>1977.1</v>
      </c>
      <c r="H91" s="89">
        <v>239</v>
      </c>
      <c r="I91" s="89">
        <v>224</v>
      </c>
      <c r="J91" s="89" t="s">
        <v>27</v>
      </c>
      <c r="K91" s="89" t="s">
        <v>27</v>
      </c>
      <c r="L91" s="89" t="s">
        <v>27</v>
      </c>
      <c r="M91" s="89" t="s">
        <v>30</v>
      </c>
      <c r="N91" s="89" t="s">
        <v>30</v>
      </c>
      <c r="O91" s="89" t="s">
        <v>30</v>
      </c>
      <c r="P91" s="89" t="s">
        <v>39</v>
      </c>
      <c r="Q91" s="89" t="s">
        <v>32</v>
      </c>
      <c r="R91" s="89" t="s">
        <v>33</v>
      </c>
      <c r="S91" s="89" t="s">
        <v>33</v>
      </c>
      <c r="T91" s="90">
        <v>971.28</v>
      </c>
      <c r="U91" s="89">
        <v>730.4</v>
      </c>
      <c r="V91" s="89">
        <v>756</v>
      </c>
      <c r="W91" s="89">
        <v>765.1</v>
      </c>
      <c r="X91" s="91">
        <v>2114.8000000000002</v>
      </c>
      <c r="Y91" s="64"/>
      <c r="Z91" s="92">
        <f t="shared" si="4"/>
        <v>1710.4</v>
      </c>
    </row>
    <row r="92" spans="1:26" s="1" customFormat="1">
      <c r="A92" s="86">
        <f t="shared" si="5"/>
        <v>9</v>
      </c>
      <c r="B92" s="87" t="s">
        <v>113</v>
      </c>
      <c r="C92" s="86">
        <v>1975</v>
      </c>
      <c r="D92" s="88">
        <v>5</v>
      </c>
      <c r="E92" s="88">
        <v>4</v>
      </c>
      <c r="F92" s="88">
        <v>60</v>
      </c>
      <c r="G92" s="89">
        <v>2689.1</v>
      </c>
      <c r="H92" s="89">
        <v>0</v>
      </c>
      <c r="I92" s="89">
        <v>281</v>
      </c>
      <c r="J92" s="89" t="s">
        <v>27</v>
      </c>
      <c r="K92" s="89" t="s">
        <v>27</v>
      </c>
      <c r="L92" s="89" t="s">
        <v>27</v>
      </c>
      <c r="M92" s="89" t="s">
        <v>30</v>
      </c>
      <c r="N92" s="89" t="s">
        <v>30</v>
      </c>
      <c r="O92" s="89" t="s">
        <v>30</v>
      </c>
      <c r="P92" s="89" t="s">
        <v>39</v>
      </c>
      <c r="Q92" s="89" t="s">
        <v>40</v>
      </c>
      <c r="R92" s="89" t="s">
        <v>33</v>
      </c>
      <c r="S92" s="89" t="s">
        <v>33</v>
      </c>
      <c r="T92" s="90">
        <v>850.79</v>
      </c>
      <c r="U92" s="89">
        <v>519.20000000000005</v>
      </c>
      <c r="V92" s="89">
        <v>628.29999999999995</v>
      </c>
      <c r="W92" s="89">
        <v>655.5</v>
      </c>
      <c r="X92" s="91">
        <v>1990.2</v>
      </c>
      <c r="Y92" s="64"/>
      <c r="Z92" s="92">
        <f t="shared" si="4"/>
        <v>1428.5</v>
      </c>
    </row>
    <row r="93" spans="1:26" s="1" customFormat="1">
      <c r="A93" s="86">
        <f t="shared" si="5"/>
        <v>10</v>
      </c>
      <c r="B93" s="87" t="s">
        <v>117</v>
      </c>
      <c r="C93" s="86">
        <v>2002</v>
      </c>
      <c r="D93" s="88">
        <v>5</v>
      </c>
      <c r="E93" s="88">
        <v>4</v>
      </c>
      <c r="F93" s="88">
        <v>62</v>
      </c>
      <c r="G93" s="89">
        <v>2973</v>
      </c>
      <c r="H93" s="89">
        <v>0</v>
      </c>
      <c r="I93" s="89">
        <v>349.1</v>
      </c>
      <c r="J93" s="89" t="s">
        <v>27</v>
      </c>
      <c r="K93" s="89" t="s">
        <v>27</v>
      </c>
      <c r="L93" s="89" t="s">
        <v>27</v>
      </c>
      <c r="M93" s="89" t="s">
        <v>30</v>
      </c>
      <c r="N93" s="89" t="s">
        <v>30</v>
      </c>
      <c r="O93" s="89" t="s">
        <v>30</v>
      </c>
      <c r="P93" s="89" t="s">
        <v>31</v>
      </c>
      <c r="Q93" s="89" t="s">
        <v>32</v>
      </c>
      <c r="R93" s="89" t="s">
        <v>33</v>
      </c>
      <c r="S93" s="89" t="s">
        <v>33</v>
      </c>
      <c r="T93" s="90">
        <v>1055.1300000000001</v>
      </c>
      <c r="U93" s="89">
        <v>778</v>
      </c>
      <c r="V93" s="89">
        <v>778</v>
      </c>
      <c r="W93" s="89">
        <v>1170</v>
      </c>
      <c r="X93" s="91">
        <v>2912.4</v>
      </c>
      <c r="Y93" s="64"/>
      <c r="Z93" s="92">
        <f t="shared" si="4"/>
        <v>1905.1</v>
      </c>
    </row>
    <row r="94" spans="1:26" s="1" customFormat="1">
      <c r="A94" s="86">
        <f t="shared" si="5"/>
        <v>11</v>
      </c>
      <c r="B94" s="87" t="s">
        <v>114</v>
      </c>
      <c r="C94" s="86">
        <v>1990</v>
      </c>
      <c r="D94" s="88">
        <v>5</v>
      </c>
      <c r="E94" s="88">
        <v>4</v>
      </c>
      <c r="F94" s="88">
        <v>60</v>
      </c>
      <c r="G94" s="89">
        <v>3242</v>
      </c>
      <c r="H94" s="89">
        <v>0</v>
      </c>
      <c r="I94" s="89">
        <v>348</v>
      </c>
      <c r="J94" s="89" t="s">
        <v>27</v>
      </c>
      <c r="K94" s="89" t="s">
        <v>27</v>
      </c>
      <c r="L94" s="89" t="s">
        <v>27</v>
      </c>
      <c r="M94" s="89" t="s">
        <v>30</v>
      </c>
      <c r="N94" s="89" t="s">
        <v>30</v>
      </c>
      <c r="O94" s="89" t="s">
        <v>30</v>
      </c>
      <c r="P94" s="89" t="s">
        <v>39</v>
      </c>
      <c r="Q94" s="89" t="s">
        <v>40</v>
      </c>
      <c r="R94" s="89" t="s">
        <v>33</v>
      </c>
      <c r="S94" s="89" t="s">
        <v>33</v>
      </c>
      <c r="T94" s="90">
        <v>1061.08</v>
      </c>
      <c r="U94" s="89">
        <v>798.5</v>
      </c>
      <c r="V94" s="89">
        <v>791.4</v>
      </c>
      <c r="W94" s="89">
        <v>876.4</v>
      </c>
      <c r="X94" s="91">
        <v>1086</v>
      </c>
      <c r="Y94" s="64"/>
      <c r="Z94" s="92">
        <f t="shared" si="4"/>
        <v>1937.9</v>
      </c>
    </row>
    <row r="95" spans="1:26" s="1" customFormat="1">
      <c r="A95" s="86">
        <f t="shared" si="5"/>
        <v>12</v>
      </c>
      <c r="B95" s="87" t="s">
        <v>116</v>
      </c>
      <c r="C95" s="86">
        <v>1978</v>
      </c>
      <c r="D95" s="88">
        <v>5</v>
      </c>
      <c r="E95" s="88">
        <v>6</v>
      </c>
      <c r="F95" s="88">
        <v>84</v>
      </c>
      <c r="G95" s="89">
        <v>4283</v>
      </c>
      <c r="H95" s="89">
        <v>90.1</v>
      </c>
      <c r="I95" s="89">
        <v>418.8</v>
      </c>
      <c r="J95" s="89" t="s">
        <v>27</v>
      </c>
      <c r="K95" s="89" t="s">
        <v>27</v>
      </c>
      <c r="L95" s="89" t="s">
        <v>27</v>
      </c>
      <c r="M95" s="89" t="s">
        <v>30</v>
      </c>
      <c r="N95" s="89" t="s">
        <v>30</v>
      </c>
      <c r="O95" s="89" t="s">
        <v>30</v>
      </c>
      <c r="P95" s="89" t="s">
        <v>39</v>
      </c>
      <c r="Q95" s="89" t="s">
        <v>40</v>
      </c>
      <c r="R95" s="89" t="s">
        <v>33</v>
      </c>
      <c r="S95" s="89" t="s">
        <v>33</v>
      </c>
      <c r="T95" s="90">
        <v>1353.66</v>
      </c>
      <c r="U95" s="89">
        <v>824.6</v>
      </c>
      <c r="V95" s="89">
        <v>1001</v>
      </c>
      <c r="W95" s="89">
        <v>1058</v>
      </c>
      <c r="X95" s="91">
        <v>2937.2</v>
      </c>
      <c r="Y95" s="64"/>
      <c r="Z95" s="92">
        <f t="shared" si="4"/>
        <v>2244.4</v>
      </c>
    </row>
    <row r="96" spans="1:26" s="1" customFormat="1">
      <c r="A96" s="86">
        <f t="shared" si="5"/>
        <v>13</v>
      </c>
      <c r="B96" s="87" t="s">
        <v>118</v>
      </c>
      <c r="C96" s="86">
        <v>1987</v>
      </c>
      <c r="D96" s="88">
        <v>5</v>
      </c>
      <c r="E96" s="88">
        <v>6</v>
      </c>
      <c r="F96" s="88">
        <v>78</v>
      </c>
      <c r="G96" s="89">
        <v>3772.3</v>
      </c>
      <c r="H96" s="89">
        <v>0</v>
      </c>
      <c r="I96" s="89">
        <v>458.2</v>
      </c>
      <c r="J96" s="89" t="s">
        <v>27</v>
      </c>
      <c r="K96" s="89" t="s">
        <v>27</v>
      </c>
      <c r="L96" s="89" t="s">
        <v>27</v>
      </c>
      <c r="M96" s="89" t="s">
        <v>30</v>
      </c>
      <c r="N96" s="89" t="s">
        <v>30</v>
      </c>
      <c r="O96" s="89" t="s">
        <v>30</v>
      </c>
      <c r="P96" s="89" t="s">
        <v>39</v>
      </c>
      <c r="Q96" s="89" t="s">
        <v>32</v>
      </c>
      <c r="R96" s="89" t="s">
        <v>33</v>
      </c>
      <c r="S96" s="89" t="s">
        <v>33</v>
      </c>
      <c r="T96" s="90">
        <v>1395.83</v>
      </c>
      <c r="U96" s="89">
        <v>1066.3</v>
      </c>
      <c r="V96" s="89">
        <v>1062.5</v>
      </c>
      <c r="W96" s="89">
        <v>1062.5</v>
      </c>
      <c r="X96" s="91">
        <v>2961.5</v>
      </c>
      <c r="Y96" s="64"/>
      <c r="Z96" s="92">
        <f t="shared" si="4"/>
        <v>2587</v>
      </c>
    </row>
    <row r="97" spans="1:26" s="1" customFormat="1">
      <c r="A97" s="86">
        <f t="shared" si="5"/>
        <v>14</v>
      </c>
      <c r="B97" s="128" t="s">
        <v>135</v>
      </c>
      <c r="C97" s="129">
        <v>1978</v>
      </c>
      <c r="D97" s="130">
        <v>5</v>
      </c>
      <c r="E97" s="130">
        <v>4</v>
      </c>
      <c r="F97" s="130">
        <v>66</v>
      </c>
      <c r="G97" s="131">
        <v>3152.8</v>
      </c>
      <c r="H97" s="131">
        <v>407.1</v>
      </c>
      <c r="I97" s="131">
        <v>299.89999999999998</v>
      </c>
      <c r="J97" s="132" t="s">
        <v>27</v>
      </c>
      <c r="K97" s="132" t="s">
        <v>27</v>
      </c>
      <c r="L97" s="132" t="s">
        <v>27</v>
      </c>
      <c r="M97" s="132" t="s">
        <v>28</v>
      </c>
      <c r="N97" s="132" t="s">
        <v>30</v>
      </c>
      <c r="O97" s="132" t="s">
        <v>30</v>
      </c>
      <c r="P97" s="131" t="s">
        <v>39</v>
      </c>
      <c r="Q97" s="80" t="s">
        <v>32</v>
      </c>
      <c r="R97" s="131" t="s">
        <v>33</v>
      </c>
      <c r="S97" s="132" t="s">
        <v>33</v>
      </c>
      <c r="T97" s="133">
        <v>1105.1600000000001</v>
      </c>
      <c r="U97" s="131">
        <v>416</v>
      </c>
      <c r="V97" s="131">
        <v>832.8</v>
      </c>
      <c r="W97" s="131">
        <v>864</v>
      </c>
      <c r="X97" s="131">
        <v>2391.1999999999998</v>
      </c>
      <c r="Z97" s="51">
        <f t="shared" si="4"/>
        <v>1548.6999999999998</v>
      </c>
    </row>
    <row r="98" spans="1:26" s="1" customFormat="1">
      <c r="A98" s="86">
        <f t="shared" si="5"/>
        <v>15</v>
      </c>
      <c r="B98" s="128" t="s">
        <v>136</v>
      </c>
      <c r="C98" s="129">
        <v>1950</v>
      </c>
      <c r="D98" s="130">
        <v>2</v>
      </c>
      <c r="E98" s="130">
        <v>2</v>
      </c>
      <c r="F98" s="130">
        <v>16</v>
      </c>
      <c r="G98" s="131">
        <v>728.2</v>
      </c>
      <c r="H98" s="131">
        <v>0</v>
      </c>
      <c r="I98" s="131">
        <v>49</v>
      </c>
      <c r="J98" s="132" t="s">
        <v>27</v>
      </c>
      <c r="K98" s="132" t="s">
        <v>27</v>
      </c>
      <c r="L98" s="132" t="s">
        <v>27</v>
      </c>
      <c r="M98" s="132" t="s">
        <v>28</v>
      </c>
      <c r="N98" s="132" t="s">
        <v>30</v>
      </c>
      <c r="O98" s="132" t="s">
        <v>30</v>
      </c>
      <c r="P98" s="131" t="s">
        <v>31</v>
      </c>
      <c r="Q98" s="131" t="s">
        <v>32</v>
      </c>
      <c r="R98" s="131" t="s">
        <v>33</v>
      </c>
      <c r="S98" s="132" t="s">
        <v>33</v>
      </c>
      <c r="T98" s="133">
        <v>621.97</v>
      </c>
      <c r="U98" s="131">
        <v>110.4</v>
      </c>
      <c r="V98" s="131">
        <v>449</v>
      </c>
      <c r="W98" s="131">
        <v>760.7</v>
      </c>
      <c r="X98" s="131">
        <v>448.8</v>
      </c>
      <c r="Z98" s="51">
        <f t="shared" si="4"/>
        <v>608.4</v>
      </c>
    </row>
    <row r="99" spans="1:26" s="1" customFormat="1">
      <c r="A99" s="86">
        <f t="shared" si="5"/>
        <v>16</v>
      </c>
      <c r="B99" s="87" t="s">
        <v>134</v>
      </c>
      <c r="C99" s="86">
        <v>1955</v>
      </c>
      <c r="D99" s="88">
        <v>2</v>
      </c>
      <c r="E99" s="88">
        <v>3</v>
      </c>
      <c r="F99" s="88">
        <v>16</v>
      </c>
      <c r="G99" s="89">
        <v>910</v>
      </c>
      <c r="H99" s="89">
        <v>0</v>
      </c>
      <c r="I99" s="89">
        <v>61.9</v>
      </c>
      <c r="J99" s="89" t="s">
        <v>27</v>
      </c>
      <c r="K99" s="89" t="s">
        <v>27</v>
      </c>
      <c r="L99" s="89" t="s">
        <v>27</v>
      </c>
      <c r="M99" s="89" t="s">
        <v>28</v>
      </c>
      <c r="N99" s="89" t="s">
        <v>30</v>
      </c>
      <c r="O99" s="89" t="s">
        <v>30</v>
      </c>
      <c r="P99" s="89" t="s">
        <v>48</v>
      </c>
      <c r="Q99" s="89" t="s">
        <v>32</v>
      </c>
      <c r="R99" s="89" t="s">
        <v>33</v>
      </c>
      <c r="S99" s="89" t="s">
        <v>33</v>
      </c>
      <c r="T99" s="90">
        <v>813.29</v>
      </c>
      <c r="U99" s="89">
        <v>0</v>
      </c>
      <c r="V99" s="89">
        <v>576.15</v>
      </c>
      <c r="W99" s="89">
        <v>944.7</v>
      </c>
      <c r="X99" s="89">
        <v>937.3</v>
      </c>
      <c r="Z99" s="51">
        <f t="shared" si="4"/>
        <v>638.04999999999995</v>
      </c>
    </row>
    <row r="100" spans="1:26" s="1" customFormat="1">
      <c r="A100" s="86">
        <f t="shared" si="5"/>
        <v>17</v>
      </c>
      <c r="B100" s="87" t="s">
        <v>95</v>
      </c>
      <c r="C100" s="86">
        <v>1958</v>
      </c>
      <c r="D100" s="88">
        <v>2</v>
      </c>
      <c r="E100" s="88">
        <v>2</v>
      </c>
      <c r="F100" s="88">
        <v>14</v>
      </c>
      <c r="G100" s="89">
        <v>564.20000000000005</v>
      </c>
      <c r="H100" s="89">
        <v>71.7</v>
      </c>
      <c r="I100" s="89">
        <v>51</v>
      </c>
      <c r="J100" s="89" t="s">
        <v>27</v>
      </c>
      <c r="K100" s="89" t="s">
        <v>27</v>
      </c>
      <c r="L100" s="89" t="s">
        <v>27</v>
      </c>
      <c r="M100" s="89" t="s">
        <v>28</v>
      </c>
      <c r="N100" s="89" t="s">
        <v>30</v>
      </c>
      <c r="O100" s="89" t="s">
        <v>30</v>
      </c>
      <c r="P100" s="89" t="s">
        <v>31</v>
      </c>
      <c r="Q100" s="89" t="s">
        <v>32</v>
      </c>
      <c r="R100" s="89" t="s">
        <v>33</v>
      </c>
      <c r="S100" s="89" t="s">
        <v>33</v>
      </c>
      <c r="T100" s="90">
        <v>548.66999999999996</v>
      </c>
      <c r="U100" s="89">
        <v>0</v>
      </c>
      <c r="V100" s="89">
        <v>397.6</v>
      </c>
      <c r="W100" s="89">
        <v>578.20000000000005</v>
      </c>
      <c r="X100" s="91">
        <v>670.5</v>
      </c>
      <c r="Y100" s="64"/>
      <c r="Z100" s="92">
        <f t="shared" si="4"/>
        <v>448.6</v>
      </c>
    </row>
    <row r="101" spans="1:26" s="1" customFormat="1">
      <c r="A101" s="86">
        <f t="shared" si="5"/>
        <v>18</v>
      </c>
      <c r="B101" s="87" t="s">
        <v>96</v>
      </c>
      <c r="C101" s="86">
        <v>1962</v>
      </c>
      <c r="D101" s="88">
        <v>4</v>
      </c>
      <c r="E101" s="88">
        <v>4</v>
      </c>
      <c r="F101" s="88">
        <v>64</v>
      </c>
      <c r="G101" s="89">
        <v>2714.2</v>
      </c>
      <c r="H101" s="89">
        <v>73.8</v>
      </c>
      <c r="I101" s="89">
        <v>173.2</v>
      </c>
      <c r="J101" s="89" t="s">
        <v>27</v>
      </c>
      <c r="K101" s="89" t="s">
        <v>27</v>
      </c>
      <c r="L101" s="89" t="s">
        <v>27</v>
      </c>
      <c r="M101" s="89" t="s">
        <v>28</v>
      </c>
      <c r="N101" s="89" t="s">
        <v>30</v>
      </c>
      <c r="O101" s="89" t="s">
        <v>30</v>
      </c>
      <c r="P101" s="89" t="s">
        <v>31</v>
      </c>
      <c r="Q101" s="89" t="s">
        <v>32</v>
      </c>
      <c r="R101" s="89" t="s">
        <v>33</v>
      </c>
      <c r="S101" s="89" t="s">
        <v>33</v>
      </c>
      <c r="T101" s="90">
        <v>1023.12</v>
      </c>
      <c r="U101" s="89">
        <v>652.5</v>
      </c>
      <c r="V101" s="89">
        <v>785.85</v>
      </c>
      <c r="W101" s="89">
        <v>1209</v>
      </c>
      <c r="X101" s="91">
        <v>2811.2</v>
      </c>
      <c r="Y101" s="64"/>
      <c r="Z101" s="92">
        <f t="shared" si="4"/>
        <v>1611.5500000000002</v>
      </c>
    </row>
    <row r="102" spans="1:26" s="1" customFormat="1">
      <c r="A102" s="86">
        <f t="shared" si="5"/>
        <v>19</v>
      </c>
      <c r="B102" s="134" t="s">
        <v>137</v>
      </c>
      <c r="C102" s="135">
        <v>1985</v>
      </c>
      <c r="D102" s="136">
        <v>5</v>
      </c>
      <c r="E102" s="135">
        <v>4</v>
      </c>
      <c r="F102" s="135">
        <v>50</v>
      </c>
      <c r="G102" s="135">
        <v>2709</v>
      </c>
      <c r="H102" s="131">
        <v>0</v>
      </c>
      <c r="I102" s="135">
        <v>266</v>
      </c>
      <c r="J102" s="132" t="s">
        <v>27</v>
      </c>
      <c r="K102" s="132" t="s">
        <v>27</v>
      </c>
      <c r="L102" s="132" t="s">
        <v>27</v>
      </c>
      <c r="M102" s="132" t="s">
        <v>30</v>
      </c>
      <c r="N102" s="132" t="s">
        <v>30</v>
      </c>
      <c r="O102" s="132" t="s">
        <v>30</v>
      </c>
      <c r="P102" s="131" t="s">
        <v>39</v>
      </c>
      <c r="Q102" s="80" t="s">
        <v>32</v>
      </c>
      <c r="R102" s="131" t="s">
        <v>33</v>
      </c>
      <c r="S102" s="132" t="s">
        <v>33</v>
      </c>
      <c r="T102" s="133">
        <v>1026.8900000000001</v>
      </c>
      <c r="U102" s="135">
        <v>630.9</v>
      </c>
      <c r="V102" s="135">
        <v>697.4</v>
      </c>
      <c r="W102" s="135">
        <v>770</v>
      </c>
      <c r="X102" s="135">
        <v>2805</v>
      </c>
      <c r="Z102" s="51">
        <f t="shared" si="4"/>
        <v>1594.3</v>
      </c>
    </row>
    <row r="103" spans="1:26" s="1" customFormat="1">
      <c r="A103" s="86">
        <f t="shared" si="5"/>
        <v>20</v>
      </c>
      <c r="B103" s="93" t="s">
        <v>90</v>
      </c>
      <c r="C103" s="86">
        <v>1978</v>
      </c>
      <c r="D103" s="88">
        <v>5</v>
      </c>
      <c r="E103" s="86">
        <v>8</v>
      </c>
      <c r="F103" s="86">
        <v>117</v>
      </c>
      <c r="G103" s="86">
        <v>5553.1</v>
      </c>
      <c r="H103" s="89">
        <v>254</v>
      </c>
      <c r="I103" s="86">
        <v>560</v>
      </c>
      <c r="J103" s="89" t="s">
        <v>27</v>
      </c>
      <c r="K103" s="89" t="s">
        <v>27</v>
      </c>
      <c r="L103" s="89" t="s">
        <v>27</v>
      </c>
      <c r="M103" s="89" t="s">
        <v>30</v>
      </c>
      <c r="N103" s="89" t="s">
        <v>30</v>
      </c>
      <c r="O103" s="89" t="s">
        <v>30</v>
      </c>
      <c r="P103" s="89" t="s">
        <v>39</v>
      </c>
      <c r="Q103" s="89" t="s">
        <v>40</v>
      </c>
      <c r="R103" s="89" t="s">
        <v>33</v>
      </c>
      <c r="S103" s="89" t="s">
        <v>33</v>
      </c>
      <c r="T103" s="90">
        <v>1795.21</v>
      </c>
      <c r="U103" s="86">
        <v>1253.5999999999999</v>
      </c>
      <c r="V103" s="86">
        <v>1351.4</v>
      </c>
      <c r="W103" s="86">
        <v>1385.1</v>
      </c>
      <c r="X103" s="137">
        <v>4039.7</v>
      </c>
      <c r="Y103" s="64"/>
      <c r="Z103" s="92">
        <f t="shared" si="4"/>
        <v>3165</v>
      </c>
    </row>
    <row r="104" spans="1:26" s="1" customFormat="1">
      <c r="A104" s="86">
        <f t="shared" si="5"/>
        <v>21</v>
      </c>
      <c r="B104" s="134" t="s">
        <v>138</v>
      </c>
      <c r="C104" s="135">
        <v>1978</v>
      </c>
      <c r="D104" s="136">
        <v>5</v>
      </c>
      <c r="E104" s="135">
        <v>8</v>
      </c>
      <c r="F104" s="135">
        <v>117</v>
      </c>
      <c r="G104" s="135">
        <v>5641.1</v>
      </c>
      <c r="H104" s="131">
        <v>20.5</v>
      </c>
      <c r="I104" s="135">
        <v>547.70000000000005</v>
      </c>
      <c r="J104" s="132" t="s">
        <v>27</v>
      </c>
      <c r="K104" s="132" t="s">
        <v>27</v>
      </c>
      <c r="L104" s="132" t="s">
        <v>27</v>
      </c>
      <c r="M104" s="132" t="s">
        <v>30</v>
      </c>
      <c r="N104" s="132" t="s">
        <v>30</v>
      </c>
      <c r="O104" s="132" t="s">
        <v>30</v>
      </c>
      <c r="P104" s="131" t="s">
        <v>39</v>
      </c>
      <c r="Q104" s="131" t="s">
        <v>40</v>
      </c>
      <c r="R104" s="131" t="s">
        <v>33</v>
      </c>
      <c r="S104" s="132" t="s">
        <v>33</v>
      </c>
      <c r="T104" s="133">
        <v>1752.51</v>
      </c>
      <c r="U104" s="135">
        <v>1253.5999999999999</v>
      </c>
      <c r="V104" s="135">
        <v>1352.8</v>
      </c>
      <c r="W104" s="135">
        <v>1306.2</v>
      </c>
      <c r="X104" s="135">
        <v>3857.6</v>
      </c>
      <c r="Z104" s="51">
        <f t="shared" si="4"/>
        <v>3154.1</v>
      </c>
    </row>
    <row r="105" spans="1:26" s="1" customFormat="1">
      <c r="A105" s="86">
        <f t="shared" si="5"/>
        <v>22</v>
      </c>
      <c r="B105" s="138" t="s">
        <v>139</v>
      </c>
      <c r="C105" s="86"/>
      <c r="D105" s="88"/>
      <c r="E105" s="86"/>
      <c r="F105" s="86"/>
      <c r="G105" s="86"/>
      <c r="H105" s="89"/>
      <c r="I105" s="86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90"/>
      <c r="U105" s="86"/>
      <c r="V105" s="86"/>
      <c r="W105" s="86"/>
      <c r="X105" s="137"/>
      <c r="Y105" s="64"/>
      <c r="Z105" s="92"/>
    </row>
    <row r="106" spans="1:26" s="1" customFormat="1">
      <c r="A106" s="86">
        <f t="shared" si="5"/>
        <v>23</v>
      </c>
      <c r="B106" s="87" t="s">
        <v>52</v>
      </c>
      <c r="C106" s="86">
        <v>1960</v>
      </c>
      <c r="D106" s="88">
        <v>3</v>
      </c>
      <c r="E106" s="88">
        <v>2</v>
      </c>
      <c r="F106" s="88">
        <v>15</v>
      </c>
      <c r="G106" s="89">
        <v>787.6</v>
      </c>
      <c r="H106" s="89">
        <v>210.7</v>
      </c>
      <c r="I106" s="89">
        <v>83.4</v>
      </c>
      <c r="J106" s="89" t="s">
        <v>27</v>
      </c>
      <c r="K106" s="89" t="s">
        <v>27</v>
      </c>
      <c r="L106" s="89" t="s">
        <v>27</v>
      </c>
      <c r="M106" s="89" t="s">
        <v>28</v>
      </c>
      <c r="N106" s="89" t="s">
        <v>30</v>
      </c>
      <c r="O106" s="89" t="s">
        <v>30</v>
      </c>
      <c r="P106" s="89" t="s">
        <v>48</v>
      </c>
      <c r="Q106" s="89" t="s">
        <v>32</v>
      </c>
      <c r="R106" s="89" t="s">
        <v>33</v>
      </c>
      <c r="S106" s="89" t="s">
        <v>33</v>
      </c>
      <c r="T106" s="90">
        <v>551.88</v>
      </c>
      <c r="U106" s="89">
        <v>216.1</v>
      </c>
      <c r="V106" s="89">
        <v>377</v>
      </c>
      <c r="W106" s="89">
        <v>680</v>
      </c>
      <c r="X106" s="91">
        <v>976.6</v>
      </c>
      <c r="Y106" s="64"/>
      <c r="Z106" s="92">
        <f t="shared" ref="Z106:Z113" si="6">I106+U106+V106</f>
        <v>676.5</v>
      </c>
    </row>
    <row r="107" spans="1:26" s="1" customFormat="1">
      <c r="A107" s="86">
        <f t="shared" si="5"/>
        <v>24</v>
      </c>
      <c r="B107" s="87" t="s">
        <v>77</v>
      </c>
      <c r="C107" s="86">
        <v>1979</v>
      </c>
      <c r="D107" s="88">
        <v>3</v>
      </c>
      <c r="E107" s="88">
        <v>3</v>
      </c>
      <c r="F107" s="88">
        <v>36</v>
      </c>
      <c r="G107" s="89">
        <v>1833.2</v>
      </c>
      <c r="H107" s="89">
        <v>0</v>
      </c>
      <c r="I107" s="89">
        <v>106.8</v>
      </c>
      <c r="J107" s="89" t="s">
        <v>27</v>
      </c>
      <c r="K107" s="89" t="s">
        <v>27</v>
      </c>
      <c r="L107" s="89" t="s">
        <v>27</v>
      </c>
      <c r="M107" s="89" t="s">
        <v>28</v>
      </c>
      <c r="N107" s="89" t="s">
        <v>30</v>
      </c>
      <c r="O107" s="89" t="s">
        <v>30</v>
      </c>
      <c r="P107" s="89" t="s">
        <v>31</v>
      </c>
      <c r="Q107" s="89" t="s">
        <v>32</v>
      </c>
      <c r="R107" s="89" t="s">
        <v>33</v>
      </c>
      <c r="S107" s="89" t="s">
        <v>33</v>
      </c>
      <c r="T107" s="90">
        <v>1040.96</v>
      </c>
      <c r="U107" s="89">
        <v>671.6</v>
      </c>
      <c r="V107" s="89">
        <v>863.8</v>
      </c>
      <c r="W107" s="89">
        <v>1036</v>
      </c>
      <c r="X107" s="91">
        <v>1526.9</v>
      </c>
      <c r="Y107" s="64"/>
      <c r="Z107" s="92">
        <f t="shared" si="6"/>
        <v>1642.1999999999998</v>
      </c>
    </row>
    <row r="108" spans="1:26" s="1" customFormat="1">
      <c r="A108" s="86">
        <f t="shared" si="5"/>
        <v>25</v>
      </c>
      <c r="B108" s="128" t="s">
        <v>140</v>
      </c>
      <c r="C108" s="129">
        <v>1987</v>
      </c>
      <c r="D108" s="130">
        <v>2</v>
      </c>
      <c r="E108" s="130">
        <v>2</v>
      </c>
      <c r="F108" s="130">
        <v>14</v>
      </c>
      <c r="G108" s="131">
        <v>764.5</v>
      </c>
      <c r="H108" s="131">
        <v>104.1</v>
      </c>
      <c r="I108" s="131">
        <v>84.3</v>
      </c>
      <c r="J108" s="132" t="s">
        <v>27</v>
      </c>
      <c r="K108" s="132" t="s">
        <v>27</v>
      </c>
      <c r="L108" s="132" t="s">
        <v>27</v>
      </c>
      <c r="M108" s="132" t="s">
        <v>28</v>
      </c>
      <c r="N108" s="132" t="s">
        <v>30</v>
      </c>
      <c r="O108" s="132" t="s">
        <v>28</v>
      </c>
      <c r="P108" s="131" t="s">
        <v>31</v>
      </c>
      <c r="Q108" s="131" t="s">
        <v>32</v>
      </c>
      <c r="R108" s="131" t="s">
        <v>33</v>
      </c>
      <c r="S108" s="132" t="s">
        <v>33</v>
      </c>
      <c r="T108" s="133">
        <v>737.79</v>
      </c>
      <c r="U108" s="131">
        <v>491.1</v>
      </c>
      <c r="V108" s="131">
        <v>571.4</v>
      </c>
      <c r="W108" s="131">
        <v>808.7</v>
      </c>
      <c r="X108" s="131">
        <v>942</v>
      </c>
      <c r="Z108" s="51">
        <f t="shared" si="6"/>
        <v>1146.8</v>
      </c>
    </row>
    <row r="109" spans="1:26" s="1" customFormat="1">
      <c r="A109" s="86">
        <f t="shared" si="5"/>
        <v>26</v>
      </c>
      <c r="B109" s="87" t="s">
        <v>100</v>
      </c>
      <c r="C109" s="86">
        <v>1973</v>
      </c>
      <c r="D109" s="88">
        <v>5</v>
      </c>
      <c r="E109" s="88">
        <v>2</v>
      </c>
      <c r="F109" s="88">
        <v>40</v>
      </c>
      <c r="G109" s="89">
        <v>1780.5</v>
      </c>
      <c r="H109" s="89">
        <v>0</v>
      </c>
      <c r="I109" s="89">
        <v>126.2</v>
      </c>
      <c r="J109" s="89" t="s">
        <v>27</v>
      </c>
      <c r="K109" s="89" t="s">
        <v>27</v>
      </c>
      <c r="L109" s="89" t="s">
        <v>27</v>
      </c>
      <c r="M109" s="89" t="s">
        <v>28</v>
      </c>
      <c r="N109" s="89" t="s">
        <v>30</v>
      </c>
      <c r="O109" s="89" t="s">
        <v>30</v>
      </c>
      <c r="P109" s="89" t="s">
        <v>31</v>
      </c>
      <c r="Q109" s="89" t="s">
        <v>32</v>
      </c>
      <c r="R109" s="89" t="s">
        <v>33</v>
      </c>
      <c r="S109" s="89" t="s">
        <v>33</v>
      </c>
      <c r="T109" s="90">
        <v>600.79999999999995</v>
      </c>
      <c r="U109" s="89">
        <v>374.3</v>
      </c>
      <c r="V109" s="89">
        <v>437</v>
      </c>
      <c r="W109" s="89">
        <v>676</v>
      </c>
      <c r="X109" s="91">
        <v>1745.8</v>
      </c>
      <c r="Y109" s="64"/>
      <c r="Z109" s="92">
        <f t="shared" si="6"/>
        <v>937.5</v>
      </c>
    </row>
    <row r="110" spans="1:26" s="1" customFormat="1">
      <c r="A110" s="86">
        <f t="shared" si="5"/>
        <v>27</v>
      </c>
      <c r="B110" s="87" t="s">
        <v>102</v>
      </c>
      <c r="C110" s="86">
        <v>1964</v>
      </c>
      <c r="D110" s="88">
        <v>2</v>
      </c>
      <c r="E110" s="88">
        <v>2</v>
      </c>
      <c r="F110" s="88">
        <v>16</v>
      </c>
      <c r="G110" s="89">
        <v>638.70000000000005</v>
      </c>
      <c r="H110" s="89">
        <v>0</v>
      </c>
      <c r="I110" s="89">
        <v>49.2</v>
      </c>
      <c r="J110" s="89" t="s">
        <v>27</v>
      </c>
      <c r="K110" s="89" t="s">
        <v>27</v>
      </c>
      <c r="L110" s="89" t="s">
        <v>27</v>
      </c>
      <c r="M110" s="89" t="s">
        <v>28</v>
      </c>
      <c r="N110" s="89" t="s">
        <v>30</v>
      </c>
      <c r="O110" s="89" t="s">
        <v>30</v>
      </c>
      <c r="P110" s="89" t="s">
        <v>31</v>
      </c>
      <c r="Q110" s="89" t="s">
        <v>32</v>
      </c>
      <c r="R110" s="89" t="s">
        <v>33</v>
      </c>
      <c r="S110" s="89" t="s">
        <v>33</v>
      </c>
      <c r="T110" s="90">
        <v>540.9</v>
      </c>
      <c r="U110" s="89">
        <v>20.2</v>
      </c>
      <c r="V110" s="89">
        <v>390.8</v>
      </c>
      <c r="W110" s="89">
        <v>596</v>
      </c>
      <c r="X110" s="91">
        <v>547.5</v>
      </c>
      <c r="Y110" s="64"/>
      <c r="Z110" s="92">
        <f t="shared" si="6"/>
        <v>460.20000000000005</v>
      </c>
    </row>
    <row r="111" spans="1:26" s="1" customFormat="1">
      <c r="A111" s="86">
        <f t="shared" si="5"/>
        <v>28</v>
      </c>
      <c r="B111" s="139" t="s">
        <v>103</v>
      </c>
      <c r="C111" s="140">
        <v>1966</v>
      </c>
      <c r="D111" s="141">
        <v>2</v>
      </c>
      <c r="E111" s="141">
        <v>2</v>
      </c>
      <c r="F111" s="141">
        <v>16</v>
      </c>
      <c r="G111" s="142">
        <v>639.70000000000005</v>
      </c>
      <c r="H111" s="142">
        <v>0</v>
      </c>
      <c r="I111" s="142">
        <v>49.2</v>
      </c>
      <c r="J111" s="142" t="s">
        <v>27</v>
      </c>
      <c r="K111" s="142" t="s">
        <v>27</v>
      </c>
      <c r="L111" s="142" t="s">
        <v>27</v>
      </c>
      <c r="M111" s="142" t="s">
        <v>28</v>
      </c>
      <c r="N111" s="142" t="s">
        <v>30</v>
      </c>
      <c r="O111" s="142" t="s">
        <v>30</v>
      </c>
      <c r="P111" s="142" t="s">
        <v>31</v>
      </c>
      <c r="Q111" s="142" t="s">
        <v>32</v>
      </c>
      <c r="R111" s="142" t="s">
        <v>33</v>
      </c>
      <c r="S111" s="142" t="s">
        <v>33</v>
      </c>
      <c r="T111" s="143">
        <v>542.83000000000004</v>
      </c>
      <c r="U111" s="142">
        <v>0</v>
      </c>
      <c r="V111" s="142">
        <v>392.4</v>
      </c>
      <c r="W111" s="142">
        <v>597.79999999999995</v>
      </c>
      <c r="X111" s="144">
        <v>662.6</v>
      </c>
      <c r="Y111" s="64"/>
      <c r="Z111" s="92">
        <f t="shared" si="6"/>
        <v>441.59999999999997</v>
      </c>
    </row>
    <row r="112" spans="1:26" s="1" customFormat="1">
      <c r="A112" s="86">
        <f t="shared" si="5"/>
        <v>29</v>
      </c>
      <c r="B112" s="87" t="s">
        <v>41</v>
      </c>
      <c r="C112" s="86">
        <v>1988</v>
      </c>
      <c r="D112" s="88">
        <v>3</v>
      </c>
      <c r="E112" s="88">
        <v>3</v>
      </c>
      <c r="F112" s="88">
        <v>27</v>
      </c>
      <c r="G112" s="89">
        <v>1272.7</v>
      </c>
      <c r="H112" s="89">
        <v>0</v>
      </c>
      <c r="I112" s="89">
        <v>128.69999999999999</v>
      </c>
      <c r="J112" s="89" t="s">
        <v>27</v>
      </c>
      <c r="K112" s="89" t="s">
        <v>27</v>
      </c>
      <c r="L112" s="89" t="s">
        <v>27</v>
      </c>
      <c r="M112" s="89" t="s">
        <v>28</v>
      </c>
      <c r="N112" s="89" t="s">
        <v>30</v>
      </c>
      <c r="O112" s="87" t="s">
        <v>30</v>
      </c>
      <c r="P112" s="89" t="s">
        <v>39</v>
      </c>
      <c r="Q112" s="89" t="s">
        <v>40</v>
      </c>
      <c r="R112" s="89" t="s">
        <v>33</v>
      </c>
      <c r="S112" s="89" t="s">
        <v>33</v>
      </c>
      <c r="T112" s="90">
        <v>696.2</v>
      </c>
      <c r="U112" s="89">
        <v>461.7</v>
      </c>
      <c r="V112" s="89">
        <v>0</v>
      </c>
      <c r="W112" s="89">
        <v>605.4</v>
      </c>
      <c r="X112" s="91">
        <v>1011.4</v>
      </c>
      <c r="Y112" s="64"/>
      <c r="Z112" s="92">
        <f t="shared" si="6"/>
        <v>590.4</v>
      </c>
    </row>
    <row r="113" spans="1:26" s="1" customFormat="1">
      <c r="A113" s="86">
        <f t="shared" si="5"/>
        <v>30</v>
      </c>
      <c r="B113" s="87" t="s">
        <v>42</v>
      </c>
      <c r="C113" s="86">
        <v>1989</v>
      </c>
      <c r="D113" s="88">
        <v>3</v>
      </c>
      <c r="E113" s="88">
        <v>3</v>
      </c>
      <c r="F113" s="88">
        <v>27</v>
      </c>
      <c r="G113" s="89">
        <v>1233.4000000000001</v>
      </c>
      <c r="H113" s="89">
        <v>0</v>
      </c>
      <c r="I113" s="89">
        <v>143.1</v>
      </c>
      <c r="J113" s="89" t="s">
        <v>27</v>
      </c>
      <c r="K113" s="89" t="s">
        <v>27</v>
      </c>
      <c r="L113" s="89" t="s">
        <v>27</v>
      </c>
      <c r="M113" s="89" t="s">
        <v>28</v>
      </c>
      <c r="N113" s="89" t="s">
        <v>30</v>
      </c>
      <c r="O113" s="87" t="s">
        <v>30</v>
      </c>
      <c r="P113" s="89" t="s">
        <v>31</v>
      </c>
      <c r="Q113" s="89" t="s">
        <v>40</v>
      </c>
      <c r="R113" s="89" t="s">
        <v>33</v>
      </c>
      <c r="S113" s="89" t="s">
        <v>33</v>
      </c>
      <c r="T113" s="90">
        <v>737.04</v>
      </c>
      <c r="U113" s="89">
        <v>471.7</v>
      </c>
      <c r="V113" s="89">
        <v>535</v>
      </c>
      <c r="W113" s="89">
        <v>642</v>
      </c>
      <c r="X113" s="91">
        <v>1133.5999999999999</v>
      </c>
      <c r="Y113" s="64"/>
      <c r="Z113" s="92">
        <f t="shared" si="6"/>
        <v>1149.8</v>
      </c>
    </row>
    <row r="115" spans="1:26">
      <c r="G115" s="1"/>
      <c r="H115" s="1"/>
      <c r="I115" s="1"/>
      <c r="P115" s="1"/>
      <c r="U115" s="1"/>
      <c r="V115" s="2"/>
    </row>
    <row r="116" spans="1:26">
      <c r="G116" s="1"/>
      <c r="H116" s="1"/>
      <c r="I116" s="1"/>
      <c r="P116" s="1"/>
      <c r="U116" s="1"/>
      <c r="V116" s="2"/>
    </row>
    <row r="117" spans="1:26">
      <c r="G117" s="1"/>
      <c r="H117" s="1"/>
      <c r="I117" s="1"/>
      <c r="P117" s="1"/>
      <c r="U117" s="1"/>
      <c r="V117" s="2"/>
    </row>
    <row r="118" spans="1:26">
      <c r="G118" s="1"/>
      <c r="H118" s="1"/>
      <c r="I118" s="1"/>
      <c r="P118" s="1"/>
      <c r="U118" s="1"/>
      <c r="V118" s="2"/>
    </row>
    <row r="119" spans="1:26">
      <c r="G119" s="1"/>
      <c r="H119" s="1"/>
      <c r="I119" s="1"/>
      <c r="P119" s="1"/>
      <c r="U119" s="1"/>
      <c r="V119" s="2"/>
    </row>
    <row r="120" spans="1:26">
      <c r="G120" s="1"/>
      <c r="H120" s="1"/>
      <c r="I120" s="1"/>
      <c r="P120" s="1"/>
      <c r="U120" s="1"/>
      <c r="V120" s="2"/>
    </row>
    <row r="121" spans="1:26">
      <c r="G121" s="1"/>
      <c r="H121" s="1"/>
      <c r="I121" s="1"/>
      <c r="P121" s="1"/>
      <c r="U121" s="1"/>
      <c r="V121" s="2"/>
      <c r="Y121" s="1"/>
      <c r="Z121" s="1"/>
    </row>
    <row r="122" spans="1:26">
      <c r="G122" s="1"/>
      <c r="H122" s="1"/>
      <c r="I122" s="1"/>
      <c r="P122" s="1"/>
      <c r="U122" s="1"/>
      <c r="V122" s="2"/>
      <c r="Y122" s="1"/>
      <c r="Z122" s="1"/>
    </row>
    <row r="123" spans="1:26">
      <c r="G123" s="1"/>
      <c r="H123" s="1"/>
      <c r="I123" s="1"/>
      <c r="P123" s="1"/>
      <c r="U123" s="1"/>
      <c r="V123" s="2"/>
      <c r="Y123" s="1"/>
      <c r="Z123" s="1"/>
    </row>
    <row r="124" spans="1:26">
      <c r="G124" s="1"/>
      <c r="H124" s="1"/>
      <c r="I124" s="1"/>
      <c r="P124" s="1"/>
      <c r="U124" s="1"/>
      <c r="V124" s="2"/>
      <c r="Y124" s="1"/>
      <c r="Z124" s="1"/>
    </row>
    <row r="125" spans="1:26">
      <c r="G125" s="1"/>
      <c r="H125" s="1"/>
      <c r="I125" s="1"/>
      <c r="P125" s="1"/>
      <c r="U125" s="1"/>
      <c r="V125" s="2"/>
      <c r="Y125" s="1"/>
      <c r="Z125" s="1"/>
    </row>
    <row r="126" spans="1:26">
      <c r="G126" s="1"/>
      <c r="H126" s="1"/>
      <c r="I126" s="1"/>
      <c r="P126" s="1"/>
      <c r="U126" s="1"/>
      <c r="V126" s="2"/>
      <c r="Y126" s="1"/>
      <c r="Z126" s="1"/>
    </row>
    <row r="127" spans="1:26">
      <c r="G127" s="1"/>
      <c r="H127" s="1"/>
      <c r="I127" s="1"/>
      <c r="P127" s="1"/>
      <c r="U127" s="1"/>
      <c r="V127" s="2"/>
      <c r="Y127" s="1"/>
      <c r="Z127" s="1"/>
    </row>
    <row r="128" spans="1:26">
      <c r="G128" s="1"/>
      <c r="H128" s="1"/>
      <c r="I128" s="1"/>
      <c r="P128" s="1"/>
      <c r="U128" s="1"/>
      <c r="V128" s="2"/>
      <c r="Y128" s="1"/>
      <c r="Z128" s="1"/>
    </row>
    <row r="129" spans="7:26">
      <c r="G129" s="1"/>
      <c r="H129" s="1"/>
      <c r="I129" s="1"/>
      <c r="P129" s="1"/>
      <c r="U129" s="1"/>
      <c r="V129" s="2"/>
      <c r="Y129" s="1"/>
      <c r="Z129" s="1"/>
    </row>
  </sheetData>
  <sheetProtection selectLockedCells="1" selectUnlockedCells="1"/>
  <autoFilter ref="A4:X113"/>
  <mergeCells count="2">
    <mergeCell ref="A1:X1"/>
    <mergeCell ref="C82:K82"/>
  </mergeCells>
  <phoneticPr fontId="21" type="noConversion"/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  <rowBreaks count="2" manualBreakCount="2">
    <brk id="40" max="25" man="1"/>
    <brk id="80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D139"/>
  <sheetViews>
    <sheetView tabSelected="1" view="pageBreakPreview" zoomScaleSheetLayoutView="100" workbookViewId="0">
      <pane xSplit="2" ySplit="4" topLeftCell="C71" activePane="bottomRight" state="frozen"/>
      <selection pane="topRight" activeCell="C1" sqref="C1"/>
      <selection pane="bottomLeft" activeCell="A5" sqref="A5"/>
      <selection pane="bottomRight" activeCell="AA83" sqref="AA83"/>
    </sheetView>
  </sheetViews>
  <sheetFormatPr defaultRowHeight="12.75"/>
  <cols>
    <col min="1" max="1" width="10.33203125" style="1" customWidth="1"/>
    <col min="2" max="2" width="32.83203125" style="1" customWidth="1"/>
    <col min="3" max="3" width="11.5" style="1" customWidth="1"/>
    <col min="4" max="4" width="12.33203125" style="2" customWidth="1"/>
    <col min="5" max="5" width="12.6640625" style="2" customWidth="1"/>
    <col min="6" max="6" width="15" style="1" customWidth="1"/>
    <col min="7" max="7" width="10.5" style="3" customWidth="1"/>
    <col min="8" max="8" width="8.6640625" style="4" customWidth="1"/>
    <col min="9" max="9" width="9" style="5" customWidth="1"/>
    <col min="10" max="10" width="7.83203125" style="1" hidden="1" customWidth="1"/>
    <col min="11" max="11" width="6.83203125" style="1" hidden="1" customWidth="1"/>
    <col min="12" max="12" width="7.83203125" style="1" hidden="1" customWidth="1"/>
    <col min="13" max="13" width="11.5" style="192" hidden="1" customWidth="1"/>
    <col min="14" max="14" width="11.33203125" style="1" hidden="1" customWidth="1"/>
    <col min="15" max="15" width="11" style="1" customWidth="1"/>
    <col min="16" max="16" width="18.1640625" style="6" hidden="1" customWidth="1"/>
    <col min="17" max="17" width="14.83203125" style="1" hidden="1" customWidth="1"/>
    <col min="18" max="18" width="7.5" style="1" hidden="1" customWidth="1"/>
    <col min="19" max="19" width="7.83203125" style="1" hidden="1" customWidth="1"/>
    <col min="20" max="20" width="10.5" style="1" hidden="1" customWidth="1"/>
    <col min="21" max="21" width="8.33203125" style="189" hidden="1" customWidth="1"/>
    <col min="22" max="22" width="9.6640625" style="8" hidden="1" customWidth="1"/>
    <col min="23" max="23" width="9" style="1" hidden="1" customWidth="1"/>
    <col min="24" max="24" width="9.83203125" style="1" hidden="1" customWidth="1"/>
    <col min="25" max="25" width="10.33203125" hidden="1" customWidth="1"/>
    <col min="26" max="26" width="12.1640625" hidden="1" customWidth="1"/>
    <col min="27" max="27" width="9" style="317" customWidth="1"/>
    <col min="28" max="28" width="11" customWidth="1"/>
    <col min="29" max="29" width="12" customWidth="1"/>
    <col min="30" max="30" width="0.5" customWidth="1"/>
  </cols>
  <sheetData>
    <row r="1" spans="1:30" s="9" customFormat="1" ht="46.5" customHeight="1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AA1" s="314"/>
      <c r="AB1" s="393" t="s">
        <v>178</v>
      </c>
      <c r="AC1" s="393"/>
      <c r="AD1" s="393"/>
    </row>
    <row r="2" spans="1:30" s="1" customFormat="1" ht="153.75" customHeight="1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170</v>
      </c>
      <c r="V2" s="11" t="s">
        <v>171</v>
      </c>
      <c r="W2" s="11" t="s">
        <v>172</v>
      </c>
      <c r="X2" s="54" t="s">
        <v>24</v>
      </c>
      <c r="Y2" s="11" t="s">
        <v>173</v>
      </c>
      <c r="Z2" s="54" t="s">
        <v>25</v>
      </c>
      <c r="AA2" s="305" t="s">
        <v>163</v>
      </c>
    </row>
    <row r="3" spans="1:30" s="1" customFormat="1" ht="15.75" customHeight="1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  <c r="P3" s="10">
        <v>16</v>
      </c>
      <c r="Q3" s="10">
        <v>17</v>
      </c>
      <c r="R3" s="10">
        <v>16</v>
      </c>
      <c r="S3" s="10">
        <v>17</v>
      </c>
      <c r="T3" s="10">
        <v>20</v>
      </c>
      <c r="U3" s="364">
        <v>18</v>
      </c>
      <c r="V3" s="10">
        <v>19</v>
      </c>
      <c r="W3" s="10">
        <v>19</v>
      </c>
      <c r="X3" s="10">
        <v>19</v>
      </c>
      <c r="Y3" s="10">
        <v>20</v>
      </c>
      <c r="Z3" s="330"/>
      <c r="AA3" s="318"/>
    </row>
    <row r="4" spans="1:30" s="1" customFormat="1" ht="15.7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98"/>
      <c r="V4" s="10"/>
      <c r="W4" s="10"/>
      <c r="X4" s="55"/>
      <c r="Y4" s="64"/>
      <c r="Z4" s="330"/>
      <c r="AA4" s="318"/>
    </row>
    <row r="5" spans="1:30" s="1" customFormat="1">
      <c r="A5" s="86">
        <v>1</v>
      </c>
      <c r="B5" s="87" t="s">
        <v>61</v>
      </c>
      <c r="C5" s="86">
        <v>1970</v>
      </c>
      <c r="D5" s="88">
        <v>3</v>
      </c>
      <c r="E5" s="88">
        <v>2</v>
      </c>
      <c r="F5" s="88">
        <v>16</v>
      </c>
      <c r="G5" s="89">
        <v>760</v>
      </c>
      <c r="H5" s="89">
        <v>291.5</v>
      </c>
      <c r="I5" s="89">
        <v>83.3</v>
      </c>
      <c r="J5" s="89" t="s">
        <v>27</v>
      </c>
      <c r="K5" s="89" t="s">
        <v>27</v>
      </c>
      <c r="L5" s="89" t="s">
        <v>27</v>
      </c>
      <c r="M5" s="331" t="s">
        <v>28</v>
      </c>
      <c r="N5" s="89" t="s">
        <v>30</v>
      </c>
      <c r="O5" s="89" t="s">
        <v>30</v>
      </c>
      <c r="P5" s="89" t="s">
        <v>31</v>
      </c>
      <c r="Q5" s="89" t="s">
        <v>32</v>
      </c>
      <c r="R5" s="89" t="s">
        <v>33</v>
      </c>
      <c r="S5" s="89" t="s">
        <v>33</v>
      </c>
      <c r="T5" s="90">
        <v>615.28</v>
      </c>
      <c r="U5" s="89">
        <v>0</v>
      </c>
      <c r="V5" s="89">
        <v>425.7</v>
      </c>
      <c r="W5" s="89">
        <v>602</v>
      </c>
      <c r="X5" s="91">
        <v>1015</v>
      </c>
      <c r="Y5" s="64"/>
      <c r="Z5" s="332">
        <f t="shared" ref="Z5:Z44" si="0">I5+U5+V5</f>
        <v>509</v>
      </c>
      <c r="AA5" s="318">
        <v>19.52</v>
      </c>
    </row>
    <row r="6" spans="1:30" s="1" customFormat="1">
      <c r="A6" s="86">
        <f>1+A5</f>
        <v>2</v>
      </c>
      <c r="B6" s="87" t="s">
        <v>62</v>
      </c>
      <c r="C6" s="86">
        <v>1961</v>
      </c>
      <c r="D6" s="88">
        <v>2</v>
      </c>
      <c r="E6" s="88">
        <v>2</v>
      </c>
      <c r="F6" s="88">
        <v>35</v>
      </c>
      <c r="G6" s="89">
        <v>580.70000000000005</v>
      </c>
      <c r="H6" s="89">
        <v>0</v>
      </c>
      <c r="I6" s="89">
        <v>268.60000000000002</v>
      </c>
      <c r="J6" s="89" t="s">
        <v>33</v>
      </c>
      <c r="K6" s="89" t="s">
        <v>27</v>
      </c>
      <c r="L6" s="89" t="s">
        <v>27</v>
      </c>
      <c r="M6" s="333" t="s">
        <v>63</v>
      </c>
      <c r="N6" s="89" t="s">
        <v>30</v>
      </c>
      <c r="O6" s="89" t="s">
        <v>30</v>
      </c>
      <c r="P6" s="89" t="s">
        <v>48</v>
      </c>
      <c r="Q6" s="89" t="s">
        <v>32</v>
      </c>
      <c r="R6" s="89" t="s">
        <v>33</v>
      </c>
      <c r="S6" s="89" t="s">
        <v>33</v>
      </c>
      <c r="T6" s="90">
        <v>645.62</v>
      </c>
      <c r="U6" s="89">
        <v>0</v>
      </c>
      <c r="V6" s="89">
        <v>440</v>
      </c>
      <c r="W6" s="89">
        <v>710</v>
      </c>
      <c r="X6" s="91">
        <v>652.20000000000005</v>
      </c>
      <c r="Y6" s="64"/>
      <c r="Z6" s="332">
        <f t="shared" si="0"/>
        <v>708.6</v>
      </c>
      <c r="AA6" s="318">
        <v>22.85</v>
      </c>
    </row>
    <row r="7" spans="1:30" s="1" customFormat="1">
      <c r="A7" s="86">
        <f t="shared" ref="A7:A78" si="1">1+A6</f>
        <v>3</v>
      </c>
      <c r="B7" s="87" t="s">
        <v>64</v>
      </c>
      <c r="C7" s="86">
        <v>1961</v>
      </c>
      <c r="D7" s="88">
        <v>2</v>
      </c>
      <c r="E7" s="88">
        <v>2</v>
      </c>
      <c r="F7" s="88">
        <v>16</v>
      </c>
      <c r="G7" s="89">
        <v>635.29999999999995</v>
      </c>
      <c r="H7" s="89">
        <v>0</v>
      </c>
      <c r="I7" s="89">
        <v>51</v>
      </c>
      <c r="J7" s="89" t="s">
        <v>27</v>
      </c>
      <c r="K7" s="89" t="s">
        <v>27</v>
      </c>
      <c r="L7" s="89" t="s">
        <v>27</v>
      </c>
      <c r="M7" s="331" t="s">
        <v>28</v>
      </c>
      <c r="N7" s="89" t="s">
        <v>30</v>
      </c>
      <c r="O7" s="89" t="s">
        <v>30</v>
      </c>
      <c r="P7" s="89" t="s">
        <v>31</v>
      </c>
      <c r="Q7" s="89" t="s">
        <v>32</v>
      </c>
      <c r="R7" s="89" t="s">
        <v>33</v>
      </c>
      <c r="S7" s="89" t="s">
        <v>33</v>
      </c>
      <c r="T7" s="90">
        <v>534.87</v>
      </c>
      <c r="U7" s="89">
        <v>0</v>
      </c>
      <c r="V7" s="89">
        <v>352</v>
      </c>
      <c r="W7" s="89">
        <v>582.29999999999995</v>
      </c>
      <c r="X7" s="91">
        <v>564</v>
      </c>
      <c r="Y7" s="64"/>
      <c r="Z7" s="332">
        <f t="shared" si="0"/>
        <v>403</v>
      </c>
      <c r="AA7" s="318">
        <v>19.52</v>
      </c>
    </row>
    <row r="8" spans="1:30" s="1" customFormat="1">
      <c r="A8" s="86">
        <f t="shared" si="1"/>
        <v>4</v>
      </c>
      <c r="B8" s="87" t="s">
        <v>65</v>
      </c>
      <c r="C8" s="86">
        <v>1961</v>
      </c>
      <c r="D8" s="88">
        <v>2</v>
      </c>
      <c r="E8" s="88">
        <v>2</v>
      </c>
      <c r="F8" s="88">
        <v>42</v>
      </c>
      <c r="G8" s="89">
        <v>542.6</v>
      </c>
      <c r="H8" s="89">
        <v>15</v>
      </c>
      <c r="I8" s="89">
        <v>278.3</v>
      </c>
      <c r="J8" s="89" t="s">
        <v>33</v>
      </c>
      <c r="K8" s="89" t="s">
        <v>27</v>
      </c>
      <c r="L8" s="89" t="s">
        <v>27</v>
      </c>
      <c r="M8" s="333" t="s">
        <v>63</v>
      </c>
      <c r="N8" s="89" t="s">
        <v>30</v>
      </c>
      <c r="O8" s="89" t="s">
        <v>30</v>
      </c>
      <c r="P8" s="89" t="s">
        <v>31</v>
      </c>
      <c r="Q8" s="89" t="s">
        <v>32</v>
      </c>
      <c r="R8" s="89" t="s">
        <v>33</v>
      </c>
      <c r="S8" s="89" t="s">
        <v>33</v>
      </c>
      <c r="T8" s="90">
        <v>643.4</v>
      </c>
      <c r="U8" s="89">
        <v>420.7</v>
      </c>
      <c r="V8" s="89">
        <v>470.9</v>
      </c>
      <c r="W8" s="89">
        <v>655.20000000000005</v>
      </c>
      <c r="X8" s="91">
        <v>650.4</v>
      </c>
      <c r="Y8" s="64"/>
      <c r="Z8" s="332">
        <f t="shared" si="0"/>
        <v>1169.9000000000001</v>
      </c>
      <c r="AA8" s="318">
        <v>22.85</v>
      </c>
    </row>
    <row r="9" spans="1:30" s="1" customFormat="1">
      <c r="A9" s="86">
        <f t="shared" si="1"/>
        <v>5</v>
      </c>
      <c r="B9" s="87" t="s">
        <v>60</v>
      </c>
      <c r="C9" s="86">
        <v>1961</v>
      </c>
      <c r="D9" s="88">
        <v>2</v>
      </c>
      <c r="E9" s="88">
        <v>2</v>
      </c>
      <c r="F9" s="88">
        <v>16</v>
      </c>
      <c r="G9" s="89">
        <v>642.9</v>
      </c>
      <c r="H9" s="89">
        <v>0</v>
      </c>
      <c r="I9" s="89">
        <v>49.7</v>
      </c>
      <c r="J9" s="89" t="s">
        <v>27</v>
      </c>
      <c r="K9" s="89" t="s">
        <v>27</v>
      </c>
      <c r="L9" s="89" t="s">
        <v>27</v>
      </c>
      <c r="M9" s="331" t="s">
        <v>28</v>
      </c>
      <c r="N9" s="89" t="s">
        <v>30</v>
      </c>
      <c r="O9" s="89" t="s">
        <v>30</v>
      </c>
      <c r="P9" s="89" t="s">
        <v>48</v>
      </c>
      <c r="Q9" s="89" t="s">
        <v>32</v>
      </c>
      <c r="R9" s="89" t="s">
        <v>33</v>
      </c>
      <c r="S9" s="89" t="s">
        <v>33</v>
      </c>
      <c r="T9" s="90">
        <v>529.01</v>
      </c>
      <c r="U9" s="89">
        <v>0</v>
      </c>
      <c r="V9" s="89">
        <v>363</v>
      </c>
      <c r="W9" s="89">
        <v>575.4</v>
      </c>
      <c r="X9" s="91">
        <v>652.20000000000005</v>
      </c>
      <c r="Y9" s="64"/>
      <c r="Z9" s="332">
        <f t="shared" si="0"/>
        <v>412.7</v>
      </c>
      <c r="AA9" s="318">
        <v>19.52</v>
      </c>
    </row>
    <row r="10" spans="1:30" s="1" customFormat="1">
      <c r="A10" s="86">
        <f t="shared" si="1"/>
        <v>6</v>
      </c>
      <c r="B10" s="93" t="s">
        <v>68</v>
      </c>
      <c r="C10" s="86">
        <v>1970</v>
      </c>
      <c r="D10" s="88">
        <v>2</v>
      </c>
      <c r="E10" s="88">
        <v>2</v>
      </c>
      <c r="F10" s="88">
        <v>16</v>
      </c>
      <c r="G10" s="89">
        <v>628.5</v>
      </c>
      <c r="H10" s="89">
        <v>0</v>
      </c>
      <c r="I10" s="89">
        <v>49.4</v>
      </c>
      <c r="J10" s="89" t="s">
        <v>27</v>
      </c>
      <c r="K10" s="89" t="s">
        <v>27</v>
      </c>
      <c r="L10" s="89" t="s">
        <v>27</v>
      </c>
      <c r="M10" s="331" t="s">
        <v>28</v>
      </c>
      <c r="N10" s="89" t="s">
        <v>30</v>
      </c>
      <c r="O10" s="89" t="s">
        <v>30</v>
      </c>
      <c r="P10" s="89" t="s">
        <v>31</v>
      </c>
      <c r="Q10" s="89" t="s">
        <v>32</v>
      </c>
      <c r="R10" s="89" t="s">
        <v>33</v>
      </c>
      <c r="S10" s="89" t="s">
        <v>33</v>
      </c>
      <c r="T10" s="90">
        <v>539.79999999999995</v>
      </c>
      <c r="U10" s="89">
        <v>0</v>
      </c>
      <c r="V10" s="89">
        <v>389.8</v>
      </c>
      <c r="W10" s="89">
        <v>588.5</v>
      </c>
      <c r="X10" s="91">
        <v>651.4</v>
      </c>
      <c r="Y10" s="64"/>
      <c r="Z10" s="332">
        <f t="shared" si="0"/>
        <v>439.2</v>
      </c>
      <c r="AA10" s="318">
        <v>19.52</v>
      </c>
    </row>
    <row r="11" spans="1:30" s="1" customFormat="1">
      <c r="A11" s="86">
        <f t="shared" si="1"/>
        <v>7</v>
      </c>
      <c r="B11" s="190" t="s">
        <v>59</v>
      </c>
      <c r="C11" s="135">
        <v>1994</v>
      </c>
      <c r="D11" s="136">
        <v>5</v>
      </c>
      <c r="E11" s="136">
        <v>8</v>
      </c>
      <c r="F11" s="136">
        <v>80</v>
      </c>
      <c r="G11" s="188">
        <v>4575.8</v>
      </c>
      <c r="H11" s="188">
        <v>0</v>
      </c>
      <c r="I11" s="188">
        <v>613.6</v>
      </c>
      <c r="J11" s="188" t="s">
        <v>27</v>
      </c>
      <c r="K11" s="188" t="s">
        <v>27</v>
      </c>
      <c r="L11" s="188" t="s">
        <v>27</v>
      </c>
      <c r="M11" s="195" t="s">
        <v>28</v>
      </c>
      <c r="N11" s="188" t="s">
        <v>30</v>
      </c>
      <c r="O11" s="188" t="s">
        <v>30</v>
      </c>
      <c r="P11" s="89"/>
      <c r="Q11" s="89"/>
      <c r="R11" s="89"/>
      <c r="S11" s="89"/>
      <c r="T11" s="90"/>
      <c r="U11" s="89"/>
      <c r="V11" s="89"/>
      <c r="W11" s="89"/>
      <c r="X11" s="91"/>
      <c r="Y11" s="64"/>
      <c r="Z11" s="332"/>
      <c r="AA11" s="341">
        <v>15.6</v>
      </c>
    </row>
    <row r="12" spans="1:30" s="1" customFormat="1">
      <c r="A12" s="86">
        <f t="shared" si="1"/>
        <v>8</v>
      </c>
      <c r="B12" s="93" t="s">
        <v>67</v>
      </c>
      <c r="C12" s="86">
        <v>1964</v>
      </c>
      <c r="D12" s="88">
        <v>2</v>
      </c>
      <c r="E12" s="88">
        <v>2</v>
      </c>
      <c r="F12" s="88">
        <v>16</v>
      </c>
      <c r="G12" s="89">
        <v>631.79999999999995</v>
      </c>
      <c r="H12" s="89">
        <v>0</v>
      </c>
      <c r="I12" s="89">
        <v>52.4</v>
      </c>
      <c r="J12" s="89" t="s">
        <v>27</v>
      </c>
      <c r="K12" s="89" t="s">
        <v>27</v>
      </c>
      <c r="L12" s="89" t="s">
        <v>27</v>
      </c>
      <c r="M12" s="331" t="s">
        <v>28</v>
      </c>
      <c r="N12" s="89" t="s">
        <v>30</v>
      </c>
      <c r="O12" s="89" t="s">
        <v>30</v>
      </c>
      <c r="P12" s="89" t="s">
        <v>31</v>
      </c>
      <c r="Q12" s="89" t="s">
        <v>32</v>
      </c>
      <c r="R12" s="89" t="s">
        <v>33</v>
      </c>
      <c r="S12" s="89" t="s">
        <v>33</v>
      </c>
      <c r="T12" s="90">
        <v>545.66</v>
      </c>
      <c r="U12" s="89">
        <v>0</v>
      </c>
      <c r="V12" s="89">
        <v>395.3</v>
      </c>
      <c r="W12" s="89">
        <v>596.6</v>
      </c>
      <c r="X12" s="91">
        <v>695.3</v>
      </c>
      <c r="Y12" s="64"/>
      <c r="Z12" s="332">
        <f t="shared" si="0"/>
        <v>447.7</v>
      </c>
      <c r="AA12" s="318">
        <v>19.52</v>
      </c>
    </row>
    <row r="13" spans="1:30" s="1" customFormat="1">
      <c r="A13" s="86">
        <f t="shared" si="1"/>
        <v>9</v>
      </c>
      <c r="B13" s="87" t="s">
        <v>66</v>
      </c>
      <c r="C13" s="86">
        <v>1962</v>
      </c>
      <c r="D13" s="88">
        <v>2</v>
      </c>
      <c r="E13" s="88">
        <v>2</v>
      </c>
      <c r="F13" s="88">
        <v>16</v>
      </c>
      <c r="G13" s="89">
        <v>616.6</v>
      </c>
      <c r="H13" s="89">
        <v>0</v>
      </c>
      <c r="I13" s="89">
        <v>48.3</v>
      </c>
      <c r="J13" s="89" t="s">
        <v>27</v>
      </c>
      <c r="K13" s="89" t="s">
        <v>27</v>
      </c>
      <c r="L13" s="89" t="s">
        <v>27</v>
      </c>
      <c r="M13" s="331" t="s">
        <v>28</v>
      </c>
      <c r="N13" s="89" t="s">
        <v>30</v>
      </c>
      <c r="O13" s="89" t="s">
        <v>30</v>
      </c>
      <c r="P13" s="89" t="s">
        <v>31</v>
      </c>
      <c r="Q13" s="89" t="s">
        <v>32</v>
      </c>
      <c r="R13" s="89" t="s">
        <v>33</v>
      </c>
      <c r="S13" s="89" t="s">
        <v>33</v>
      </c>
      <c r="T13" s="90">
        <v>534.65</v>
      </c>
      <c r="U13" s="89">
        <v>0</v>
      </c>
      <c r="V13" s="89">
        <v>363</v>
      </c>
      <c r="W13" s="89">
        <v>623</v>
      </c>
      <c r="X13" s="91">
        <v>708</v>
      </c>
      <c r="Y13" s="64"/>
      <c r="Z13" s="332">
        <f t="shared" si="0"/>
        <v>411.3</v>
      </c>
      <c r="AA13" s="318">
        <v>19.52</v>
      </c>
    </row>
    <row r="14" spans="1:30" s="1" customFormat="1">
      <c r="A14" s="86">
        <f t="shared" si="1"/>
        <v>10</v>
      </c>
      <c r="B14" s="93" t="s">
        <v>69</v>
      </c>
      <c r="C14" s="86">
        <v>1966</v>
      </c>
      <c r="D14" s="88">
        <v>2</v>
      </c>
      <c r="E14" s="88">
        <v>2</v>
      </c>
      <c r="F14" s="88">
        <v>16</v>
      </c>
      <c r="G14" s="89">
        <v>624.1</v>
      </c>
      <c r="H14" s="89">
        <v>0</v>
      </c>
      <c r="I14" s="89">
        <v>49.5</v>
      </c>
      <c r="J14" s="89" t="s">
        <v>27</v>
      </c>
      <c r="K14" s="89" t="s">
        <v>27</v>
      </c>
      <c r="L14" s="89" t="s">
        <v>27</v>
      </c>
      <c r="M14" s="331" t="s">
        <v>28</v>
      </c>
      <c r="N14" s="89" t="s">
        <v>30</v>
      </c>
      <c r="O14" s="89" t="s">
        <v>30</v>
      </c>
      <c r="P14" s="89" t="s">
        <v>31</v>
      </c>
      <c r="Q14" s="89" t="s">
        <v>32</v>
      </c>
      <c r="R14" s="89" t="s">
        <v>33</v>
      </c>
      <c r="S14" s="89" t="s">
        <v>33</v>
      </c>
      <c r="T14" s="90">
        <v>543.87</v>
      </c>
      <c r="U14" s="89">
        <v>0</v>
      </c>
      <c r="V14" s="89">
        <v>393.2</v>
      </c>
      <c r="W14" s="89">
        <v>631.20000000000005</v>
      </c>
      <c r="X14" s="91">
        <v>715</v>
      </c>
      <c r="Y14" s="64"/>
      <c r="Z14" s="332">
        <f t="shared" si="0"/>
        <v>442.7</v>
      </c>
      <c r="AA14" s="318">
        <v>20.77</v>
      </c>
      <c r="AB14" s="1" t="s">
        <v>164</v>
      </c>
    </row>
    <row r="15" spans="1:30" s="1" customFormat="1">
      <c r="A15" s="86">
        <f t="shared" si="1"/>
        <v>11</v>
      </c>
      <c r="B15" s="87" t="s">
        <v>71</v>
      </c>
      <c r="C15" s="86">
        <v>1985</v>
      </c>
      <c r="D15" s="88">
        <v>3</v>
      </c>
      <c r="E15" s="88">
        <v>3</v>
      </c>
      <c r="F15" s="88">
        <v>27</v>
      </c>
      <c r="G15" s="89">
        <v>1542</v>
      </c>
      <c r="H15" s="89">
        <v>0</v>
      </c>
      <c r="I15" s="89">
        <v>135.6</v>
      </c>
      <c r="J15" s="89" t="s">
        <v>27</v>
      </c>
      <c r="K15" s="89" t="s">
        <v>27</v>
      </c>
      <c r="L15" s="89" t="s">
        <v>27</v>
      </c>
      <c r="M15" s="331" t="s">
        <v>28</v>
      </c>
      <c r="N15" s="89" t="s">
        <v>30</v>
      </c>
      <c r="O15" s="89" t="s">
        <v>30</v>
      </c>
      <c r="P15" s="89" t="s">
        <v>39</v>
      </c>
      <c r="Q15" s="89" t="s">
        <v>32</v>
      </c>
      <c r="R15" s="89" t="s">
        <v>33</v>
      </c>
      <c r="S15" s="89" t="s">
        <v>33</v>
      </c>
      <c r="T15" s="90">
        <v>852.31</v>
      </c>
      <c r="U15" s="89">
        <v>573.20000000000005</v>
      </c>
      <c r="V15" s="89">
        <v>0</v>
      </c>
      <c r="W15" s="89">
        <v>676</v>
      </c>
      <c r="X15" s="91">
        <v>1141.5999999999999</v>
      </c>
      <c r="Y15" s="64"/>
      <c r="Z15" s="332">
        <f t="shared" si="0"/>
        <v>708.80000000000007</v>
      </c>
      <c r="AA15" s="318">
        <v>19.52</v>
      </c>
    </row>
    <row r="16" spans="1:30" s="1" customFormat="1">
      <c r="A16" s="86">
        <f t="shared" si="1"/>
        <v>12</v>
      </c>
      <c r="B16" s="87" t="s">
        <v>72</v>
      </c>
      <c r="C16" s="86">
        <v>1990</v>
      </c>
      <c r="D16" s="88">
        <v>3</v>
      </c>
      <c r="E16" s="88">
        <v>3</v>
      </c>
      <c r="F16" s="88">
        <v>26</v>
      </c>
      <c r="G16" s="89">
        <v>1479.9</v>
      </c>
      <c r="H16" s="89">
        <v>0</v>
      </c>
      <c r="I16" s="89">
        <v>94.4</v>
      </c>
      <c r="J16" s="89" t="s">
        <v>27</v>
      </c>
      <c r="K16" s="89" t="s">
        <v>27</v>
      </c>
      <c r="L16" s="89" t="s">
        <v>27</v>
      </c>
      <c r="M16" s="331" t="s">
        <v>28</v>
      </c>
      <c r="N16" s="89" t="s">
        <v>30</v>
      </c>
      <c r="O16" s="89" t="s">
        <v>30</v>
      </c>
      <c r="P16" s="89" t="s">
        <v>39</v>
      </c>
      <c r="Q16" s="89" t="s">
        <v>32</v>
      </c>
      <c r="R16" s="89" t="s">
        <v>33</v>
      </c>
      <c r="S16" s="89" t="s">
        <v>33</v>
      </c>
      <c r="T16" s="90">
        <v>883.88</v>
      </c>
      <c r="U16" s="89">
        <v>892.3</v>
      </c>
      <c r="V16" s="89">
        <v>892.5</v>
      </c>
      <c r="W16" s="89">
        <v>696</v>
      </c>
      <c r="X16" s="91">
        <v>1404.6</v>
      </c>
      <c r="Y16" s="64"/>
      <c r="Z16" s="332">
        <f t="shared" si="0"/>
        <v>1879.1999999999998</v>
      </c>
      <c r="AA16" s="318">
        <v>20.77</v>
      </c>
      <c r="AB16" s="1" t="s">
        <v>164</v>
      </c>
    </row>
    <row r="17" spans="1:28" s="1" customFormat="1" ht="17.25" customHeight="1">
      <c r="A17" s="86">
        <f t="shared" si="1"/>
        <v>13</v>
      </c>
      <c r="B17" s="93" t="s">
        <v>125</v>
      </c>
      <c r="C17" s="94">
        <v>2014</v>
      </c>
      <c r="D17" s="94">
        <v>3</v>
      </c>
      <c r="E17" s="94">
        <v>3</v>
      </c>
      <c r="F17" s="94">
        <v>36</v>
      </c>
      <c r="G17" s="94">
        <v>1915</v>
      </c>
      <c r="H17" s="94">
        <v>0</v>
      </c>
      <c r="I17" s="94">
        <v>156</v>
      </c>
      <c r="J17" s="89" t="s">
        <v>27</v>
      </c>
      <c r="K17" s="89" t="s">
        <v>27</v>
      </c>
      <c r="L17" s="89" t="s">
        <v>27</v>
      </c>
      <c r="M17" s="331" t="s">
        <v>28</v>
      </c>
      <c r="N17" s="89" t="s">
        <v>30</v>
      </c>
      <c r="O17" s="89" t="s">
        <v>28</v>
      </c>
      <c r="P17" s="89" t="s">
        <v>126</v>
      </c>
      <c r="Q17" s="334" t="s">
        <v>127</v>
      </c>
      <c r="R17" s="89" t="s">
        <v>33</v>
      </c>
      <c r="S17" s="89" t="s">
        <v>33</v>
      </c>
      <c r="T17" s="87"/>
      <c r="U17" s="89">
        <v>686.2</v>
      </c>
      <c r="V17" s="86">
        <v>686.2</v>
      </c>
      <c r="W17" s="89">
        <v>980</v>
      </c>
      <c r="X17" s="335"/>
      <c r="Y17" s="64"/>
      <c r="Z17" s="332">
        <f t="shared" si="0"/>
        <v>1528.4</v>
      </c>
      <c r="AA17" s="318">
        <v>17.940000000000001</v>
      </c>
    </row>
    <row r="18" spans="1:28" s="1" customFormat="1">
      <c r="A18" s="86">
        <f t="shared" si="1"/>
        <v>14</v>
      </c>
      <c r="B18" s="87" t="s">
        <v>85</v>
      </c>
      <c r="C18" s="86">
        <v>1963</v>
      </c>
      <c r="D18" s="88">
        <v>4</v>
      </c>
      <c r="E18" s="88">
        <v>2</v>
      </c>
      <c r="F18" s="88">
        <v>32</v>
      </c>
      <c r="G18" s="89">
        <v>1263.5999999999999</v>
      </c>
      <c r="H18" s="89">
        <v>0</v>
      </c>
      <c r="I18" s="89">
        <v>95.2</v>
      </c>
      <c r="J18" s="89" t="s">
        <v>27</v>
      </c>
      <c r="K18" s="89" t="s">
        <v>27</v>
      </c>
      <c r="L18" s="89" t="s">
        <v>27</v>
      </c>
      <c r="M18" s="331" t="s">
        <v>28</v>
      </c>
      <c r="N18" s="89" t="s">
        <v>30</v>
      </c>
      <c r="O18" s="89" t="s">
        <v>30</v>
      </c>
      <c r="P18" s="94" t="s">
        <v>31</v>
      </c>
      <c r="Q18" s="94" t="s">
        <v>32</v>
      </c>
      <c r="R18" s="89" t="s">
        <v>33</v>
      </c>
      <c r="S18" s="89" t="s">
        <v>33</v>
      </c>
      <c r="T18" s="90">
        <v>549.05999999999995</v>
      </c>
      <c r="U18" s="89">
        <v>325.39999999999998</v>
      </c>
      <c r="V18" s="89">
        <v>397.6</v>
      </c>
      <c r="W18" s="89">
        <v>607.1</v>
      </c>
      <c r="X18" s="91">
        <v>1200.8</v>
      </c>
      <c r="Y18" s="64"/>
      <c r="Z18" s="332">
        <f t="shared" si="0"/>
        <v>818.2</v>
      </c>
      <c r="AA18" s="318">
        <v>20.77</v>
      </c>
      <c r="AB18" s="1" t="s">
        <v>164</v>
      </c>
    </row>
    <row r="19" spans="1:28" s="1" customFormat="1">
      <c r="A19" s="86">
        <f t="shared" si="1"/>
        <v>15</v>
      </c>
      <c r="B19" s="87" t="s">
        <v>86</v>
      </c>
      <c r="C19" s="86">
        <v>1964</v>
      </c>
      <c r="D19" s="88">
        <v>4</v>
      </c>
      <c r="E19" s="88">
        <v>2</v>
      </c>
      <c r="F19" s="88">
        <v>32</v>
      </c>
      <c r="G19" s="89">
        <v>1243.2</v>
      </c>
      <c r="H19" s="89">
        <v>0</v>
      </c>
      <c r="I19" s="89">
        <v>94.2</v>
      </c>
      <c r="J19" s="89" t="s">
        <v>27</v>
      </c>
      <c r="K19" s="89" t="s">
        <v>27</v>
      </c>
      <c r="L19" s="89" t="s">
        <v>27</v>
      </c>
      <c r="M19" s="331" t="s">
        <v>28</v>
      </c>
      <c r="N19" s="89" t="s">
        <v>30</v>
      </c>
      <c r="O19" s="89" t="s">
        <v>30</v>
      </c>
      <c r="P19" s="94" t="s">
        <v>31</v>
      </c>
      <c r="Q19" s="94" t="s">
        <v>32</v>
      </c>
      <c r="R19" s="89" t="s">
        <v>33</v>
      </c>
      <c r="S19" s="89" t="s">
        <v>33</v>
      </c>
      <c r="T19" s="90">
        <v>535.39</v>
      </c>
      <c r="U19" s="89">
        <v>350</v>
      </c>
      <c r="V19" s="89">
        <v>385.8</v>
      </c>
      <c r="W19" s="89">
        <v>591.5</v>
      </c>
      <c r="X19" s="91">
        <v>1138</v>
      </c>
      <c r="Y19" s="64"/>
      <c r="Z19" s="332">
        <f t="shared" si="0"/>
        <v>830</v>
      </c>
      <c r="AA19" s="318">
        <v>20.77</v>
      </c>
      <c r="AB19" s="1" t="s">
        <v>164</v>
      </c>
    </row>
    <row r="20" spans="1:28" s="1" customFormat="1">
      <c r="A20" s="86">
        <f t="shared" si="1"/>
        <v>16</v>
      </c>
      <c r="B20" s="307" t="s">
        <v>87</v>
      </c>
      <c r="C20" s="86">
        <v>1964</v>
      </c>
      <c r="D20" s="88">
        <v>2</v>
      </c>
      <c r="E20" s="88">
        <v>1</v>
      </c>
      <c r="F20" s="88">
        <v>17</v>
      </c>
      <c r="G20" s="89">
        <v>662.4</v>
      </c>
      <c r="H20" s="89">
        <v>204.2</v>
      </c>
      <c r="I20" s="89">
        <v>49</v>
      </c>
      <c r="J20" s="89" t="s">
        <v>33</v>
      </c>
      <c r="K20" s="89" t="s">
        <v>27</v>
      </c>
      <c r="L20" s="89" t="s">
        <v>27</v>
      </c>
      <c r="M20" s="331" t="s">
        <v>30</v>
      </c>
      <c r="N20" s="89" t="s">
        <v>30</v>
      </c>
      <c r="O20" s="89" t="s">
        <v>30</v>
      </c>
      <c r="P20" s="94" t="s">
        <v>48</v>
      </c>
      <c r="Q20" s="94" t="s">
        <v>32</v>
      </c>
      <c r="R20" s="89" t="s">
        <v>33</v>
      </c>
      <c r="S20" s="89" t="s">
        <v>33</v>
      </c>
      <c r="T20" s="90">
        <v>801.52</v>
      </c>
      <c r="U20" s="89">
        <v>0</v>
      </c>
      <c r="V20" s="89">
        <v>596.79999999999995</v>
      </c>
      <c r="W20" s="89">
        <v>875</v>
      </c>
      <c r="X20" s="91">
        <v>848.5</v>
      </c>
      <c r="Y20" s="64"/>
      <c r="Z20" s="332">
        <f t="shared" si="0"/>
        <v>645.79999999999995</v>
      </c>
      <c r="AA20" s="318">
        <v>19.52</v>
      </c>
    </row>
    <row r="21" spans="1:28" s="1" customFormat="1">
      <c r="A21" s="86">
        <f t="shared" si="1"/>
        <v>17</v>
      </c>
      <c r="B21" s="366" t="s">
        <v>88</v>
      </c>
      <c r="C21" s="86">
        <v>1965</v>
      </c>
      <c r="D21" s="88">
        <v>4</v>
      </c>
      <c r="E21" s="88">
        <v>2</v>
      </c>
      <c r="F21" s="88">
        <v>32</v>
      </c>
      <c r="G21" s="89">
        <v>1266.4000000000001</v>
      </c>
      <c r="H21" s="89">
        <v>0</v>
      </c>
      <c r="I21" s="89">
        <v>97.6</v>
      </c>
      <c r="J21" s="89"/>
      <c r="K21" s="89"/>
      <c r="L21" s="89"/>
      <c r="M21" s="331"/>
      <c r="N21" s="89"/>
      <c r="O21" s="89" t="s">
        <v>30</v>
      </c>
      <c r="P21" s="94"/>
      <c r="Q21" s="94"/>
      <c r="R21" s="89"/>
      <c r="S21" s="89"/>
      <c r="T21" s="90"/>
      <c r="U21" s="89"/>
      <c r="V21" s="89"/>
      <c r="W21" s="89"/>
      <c r="X21" s="91"/>
      <c r="Y21" s="64"/>
      <c r="Z21" s="332"/>
      <c r="AA21" s="318">
        <v>17.05</v>
      </c>
      <c r="AB21" s="1" t="s">
        <v>164</v>
      </c>
    </row>
    <row r="22" spans="1:28" s="1" customFormat="1">
      <c r="A22" s="86">
        <f t="shared" si="1"/>
        <v>18</v>
      </c>
      <c r="B22" s="190" t="s">
        <v>133</v>
      </c>
      <c r="C22" s="135">
        <v>1979</v>
      </c>
      <c r="D22" s="136">
        <v>5</v>
      </c>
      <c r="E22" s="136">
        <v>6</v>
      </c>
      <c r="F22" s="136">
        <v>80</v>
      </c>
      <c r="G22" s="188">
        <v>3702.8</v>
      </c>
      <c r="H22" s="188">
        <v>665.2</v>
      </c>
      <c r="I22" s="188">
        <v>465</v>
      </c>
      <c r="J22" s="188" t="s">
        <v>27</v>
      </c>
      <c r="K22" s="188" t="s">
        <v>27</v>
      </c>
      <c r="L22" s="188" t="s">
        <v>27</v>
      </c>
      <c r="M22" s="195" t="s">
        <v>30</v>
      </c>
      <c r="N22" s="188" t="s">
        <v>30</v>
      </c>
      <c r="O22" s="188" t="s">
        <v>30</v>
      </c>
      <c r="P22" s="94"/>
      <c r="Q22" s="94"/>
      <c r="R22" s="89"/>
      <c r="S22" s="89"/>
      <c r="T22" s="90"/>
      <c r="U22" s="89"/>
      <c r="V22" s="89"/>
      <c r="W22" s="89"/>
      <c r="X22" s="91"/>
      <c r="Y22" s="64"/>
      <c r="Z22" s="332"/>
      <c r="AA22" s="341">
        <v>35</v>
      </c>
    </row>
    <row r="23" spans="1:28" s="1" customFormat="1">
      <c r="A23" s="86">
        <f t="shared" si="1"/>
        <v>19</v>
      </c>
      <c r="B23" s="307" t="s">
        <v>81</v>
      </c>
      <c r="C23" s="336">
        <v>1984</v>
      </c>
      <c r="D23" s="337">
        <v>4</v>
      </c>
      <c r="E23" s="94">
        <v>2</v>
      </c>
      <c r="F23" s="94">
        <v>54</v>
      </c>
      <c r="G23" s="94">
        <v>1613.7</v>
      </c>
      <c r="H23" s="89">
        <v>0</v>
      </c>
      <c r="I23" s="94">
        <v>464</v>
      </c>
      <c r="J23" s="89" t="s">
        <v>27</v>
      </c>
      <c r="K23" s="89" t="s">
        <v>27</v>
      </c>
      <c r="L23" s="89" t="s">
        <v>27</v>
      </c>
      <c r="M23" s="331" t="s">
        <v>28</v>
      </c>
      <c r="N23" s="89" t="s">
        <v>30</v>
      </c>
      <c r="O23" s="89" t="s">
        <v>30</v>
      </c>
      <c r="P23" s="94" t="s">
        <v>39</v>
      </c>
      <c r="Q23" s="89" t="s">
        <v>32</v>
      </c>
      <c r="R23" s="89" t="s">
        <v>33</v>
      </c>
      <c r="S23" s="89" t="s">
        <v>33</v>
      </c>
      <c r="T23" s="90">
        <v>895</v>
      </c>
      <c r="U23" s="338">
        <v>0</v>
      </c>
      <c r="V23" s="94">
        <v>672</v>
      </c>
      <c r="W23" s="94">
        <v>741</v>
      </c>
      <c r="X23" s="339">
        <v>1680</v>
      </c>
      <c r="Y23" s="64"/>
      <c r="Z23" s="332">
        <f t="shared" si="0"/>
        <v>1136</v>
      </c>
      <c r="AA23" s="318">
        <v>19.52</v>
      </c>
    </row>
    <row r="24" spans="1:28" s="1" customFormat="1">
      <c r="A24" s="86">
        <f t="shared" si="1"/>
        <v>20</v>
      </c>
      <c r="B24" s="307" t="s">
        <v>82</v>
      </c>
      <c r="C24" s="336">
        <v>1974</v>
      </c>
      <c r="D24" s="337">
        <v>3</v>
      </c>
      <c r="E24" s="94">
        <v>2</v>
      </c>
      <c r="F24" s="94">
        <v>52</v>
      </c>
      <c r="G24" s="94">
        <v>1453.4</v>
      </c>
      <c r="H24" s="89">
        <v>0</v>
      </c>
      <c r="I24" s="94">
        <v>667.1</v>
      </c>
      <c r="J24" s="89" t="s">
        <v>27</v>
      </c>
      <c r="K24" s="89" t="s">
        <v>27</v>
      </c>
      <c r="L24" s="89" t="s">
        <v>27</v>
      </c>
      <c r="M24" s="340" t="s">
        <v>33</v>
      </c>
      <c r="N24" s="89" t="s">
        <v>30</v>
      </c>
      <c r="O24" s="89" t="s">
        <v>30</v>
      </c>
      <c r="P24" s="94" t="s">
        <v>31</v>
      </c>
      <c r="Q24" s="94" t="s">
        <v>32</v>
      </c>
      <c r="R24" s="89" t="s">
        <v>33</v>
      </c>
      <c r="S24" s="89" t="s">
        <v>33</v>
      </c>
      <c r="T24" s="90">
        <v>1093</v>
      </c>
      <c r="U24" s="338">
        <v>748.6</v>
      </c>
      <c r="V24" s="94">
        <v>810</v>
      </c>
      <c r="W24" s="94">
        <v>1231.5</v>
      </c>
      <c r="X24" s="339">
        <v>1479.2</v>
      </c>
      <c r="Y24" s="64"/>
      <c r="Z24" s="332">
        <f t="shared" si="0"/>
        <v>2225.6999999999998</v>
      </c>
      <c r="AA24" s="318">
        <v>22.85</v>
      </c>
    </row>
    <row r="25" spans="1:28" s="1" customFormat="1">
      <c r="A25" s="86">
        <f t="shared" si="1"/>
        <v>21</v>
      </c>
      <c r="B25" s="190" t="s">
        <v>107</v>
      </c>
      <c r="C25" s="135">
        <v>1970</v>
      </c>
      <c r="D25" s="136">
        <v>2</v>
      </c>
      <c r="E25" s="136">
        <v>2</v>
      </c>
      <c r="F25" s="136">
        <v>16</v>
      </c>
      <c r="G25" s="188">
        <v>729.6</v>
      </c>
      <c r="H25" s="188">
        <v>0</v>
      </c>
      <c r="I25" s="188">
        <v>58.6</v>
      </c>
      <c r="J25" s="188" t="s">
        <v>27</v>
      </c>
      <c r="K25" s="188" t="s">
        <v>27</v>
      </c>
      <c r="L25" s="188" t="s">
        <v>27</v>
      </c>
      <c r="M25" s="195" t="s">
        <v>28</v>
      </c>
      <c r="N25" s="188" t="s">
        <v>30</v>
      </c>
      <c r="O25" s="188" t="s">
        <v>30</v>
      </c>
      <c r="P25" s="188" t="s">
        <v>48</v>
      </c>
      <c r="Q25" s="188" t="s">
        <v>32</v>
      </c>
      <c r="R25" s="188" t="s">
        <v>33</v>
      </c>
      <c r="S25" s="188" t="s">
        <v>33</v>
      </c>
      <c r="T25" s="133">
        <v>614.66</v>
      </c>
      <c r="U25" s="188">
        <v>0</v>
      </c>
      <c r="V25" s="188">
        <v>448.1</v>
      </c>
      <c r="W25" s="188">
        <v>769</v>
      </c>
      <c r="X25" s="188">
        <v>580.6</v>
      </c>
      <c r="Y25" s="64"/>
      <c r="Z25" s="92">
        <f>I25+U25+V25</f>
        <v>506.70000000000005</v>
      </c>
      <c r="AA25" s="318">
        <v>22.27</v>
      </c>
      <c r="AB25" s="1" t="s">
        <v>164</v>
      </c>
    </row>
    <row r="26" spans="1:28" s="1" customFormat="1">
      <c r="A26" s="86">
        <f t="shared" si="1"/>
        <v>22</v>
      </c>
      <c r="B26" s="190" t="s">
        <v>112</v>
      </c>
      <c r="C26" s="135">
        <v>1986</v>
      </c>
      <c r="D26" s="136">
        <v>5</v>
      </c>
      <c r="E26" s="136">
        <v>3</v>
      </c>
      <c r="F26" s="136">
        <v>39</v>
      </c>
      <c r="G26" s="188">
        <v>2012.39</v>
      </c>
      <c r="H26" s="188">
        <v>277.3</v>
      </c>
      <c r="I26" s="188">
        <v>224</v>
      </c>
      <c r="J26" s="188" t="s">
        <v>27</v>
      </c>
      <c r="K26" s="188" t="s">
        <v>27</v>
      </c>
      <c r="L26" s="188" t="s">
        <v>27</v>
      </c>
      <c r="M26" s="195" t="s">
        <v>30</v>
      </c>
      <c r="N26" s="188" t="s">
        <v>30</v>
      </c>
      <c r="O26" s="188" t="s">
        <v>30</v>
      </c>
      <c r="P26" s="379"/>
      <c r="Q26" s="188"/>
      <c r="R26" s="188"/>
      <c r="S26" s="188"/>
      <c r="T26" s="381"/>
      <c r="U26" s="379"/>
      <c r="V26" s="379"/>
      <c r="W26" s="379"/>
      <c r="X26" s="379"/>
      <c r="Y26" s="348"/>
      <c r="Z26" s="349"/>
      <c r="AA26" s="389">
        <v>20</v>
      </c>
    </row>
    <row r="27" spans="1:28" s="1" customFormat="1">
      <c r="A27" s="86">
        <f t="shared" si="1"/>
        <v>23</v>
      </c>
      <c r="B27" s="190" t="s">
        <v>113</v>
      </c>
      <c r="C27" s="135">
        <v>1975</v>
      </c>
      <c r="D27" s="136">
        <v>5</v>
      </c>
      <c r="E27" s="136">
        <v>4</v>
      </c>
      <c r="F27" s="136">
        <v>60</v>
      </c>
      <c r="G27" s="188">
        <v>2689.1</v>
      </c>
      <c r="H27" s="188">
        <v>0</v>
      </c>
      <c r="I27" s="188">
        <v>281</v>
      </c>
      <c r="J27" s="188" t="s">
        <v>27</v>
      </c>
      <c r="K27" s="188" t="s">
        <v>27</v>
      </c>
      <c r="L27" s="188" t="s">
        <v>27</v>
      </c>
      <c r="M27" s="195" t="s">
        <v>30</v>
      </c>
      <c r="N27" s="188" t="s">
        <v>30</v>
      </c>
      <c r="O27" s="188" t="s">
        <v>30</v>
      </c>
      <c r="P27" s="379"/>
      <c r="Q27" s="188"/>
      <c r="R27" s="188"/>
      <c r="S27" s="188"/>
      <c r="T27" s="381"/>
      <c r="U27" s="379"/>
      <c r="V27" s="379"/>
      <c r="W27" s="379"/>
      <c r="X27" s="379"/>
      <c r="Y27" s="348"/>
      <c r="Z27" s="349"/>
      <c r="AA27" s="376">
        <v>20.02</v>
      </c>
      <c r="AB27" s="1" t="s">
        <v>164</v>
      </c>
    </row>
    <row r="28" spans="1:28" s="1" customFormat="1">
      <c r="A28" s="86">
        <f t="shared" si="1"/>
        <v>24</v>
      </c>
      <c r="B28" s="190" t="s">
        <v>117</v>
      </c>
      <c r="C28" s="135">
        <v>2002</v>
      </c>
      <c r="D28" s="386">
        <v>5</v>
      </c>
      <c r="E28" s="386">
        <v>4</v>
      </c>
      <c r="F28" s="386">
        <v>62</v>
      </c>
      <c r="G28" s="387">
        <v>2973</v>
      </c>
      <c r="H28" s="387">
        <v>0</v>
      </c>
      <c r="I28" s="387">
        <v>349.1</v>
      </c>
      <c r="J28" s="379"/>
      <c r="K28" s="379"/>
      <c r="L28" s="379"/>
      <c r="M28" s="380"/>
      <c r="N28" s="379"/>
      <c r="O28" s="387" t="s">
        <v>30</v>
      </c>
      <c r="P28" s="379"/>
      <c r="Q28" s="188" t="s">
        <v>32</v>
      </c>
      <c r="R28" s="188" t="s">
        <v>33</v>
      </c>
      <c r="S28" s="188" t="s">
        <v>33</v>
      </c>
      <c r="T28" s="381"/>
      <c r="U28" s="379"/>
      <c r="V28" s="379"/>
      <c r="W28" s="379"/>
      <c r="X28" s="379"/>
      <c r="Y28" s="348"/>
      <c r="Z28" s="349"/>
      <c r="AA28" s="376">
        <v>17.46</v>
      </c>
      <c r="AB28" s="1" t="s">
        <v>164</v>
      </c>
    </row>
    <row r="29" spans="1:28" s="1" customFormat="1">
      <c r="A29" s="86">
        <f t="shared" si="1"/>
        <v>25</v>
      </c>
      <c r="B29" s="87" t="s">
        <v>115</v>
      </c>
      <c r="C29" s="137">
        <v>1994</v>
      </c>
      <c r="D29" s="136">
        <v>5</v>
      </c>
      <c r="E29" s="136">
        <v>1</v>
      </c>
      <c r="F29" s="136">
        <v>20</v>
      </c>
      <c r="G29" s="188">
        <v>1255.9000000000001</v>
      </c>
      <c r="H29" s="188">
        <v>0</v>
      </c>
      <c r="I29" s="188">
        <v>231.8</v>
      </c>
      <c r="J29" s="188" t="s">
        <v>27</v>
      </c>
      <c r="K29" s="188" t="s">
        <v>27</v>
      </c>
      <c r="L29" s="188" t="s">
        <v>27</v>
      </c>
      <c r="M29" s="195" t="s">
        <v>30</v>
      </c>
      <c r="N29" s="188" t="s">
        <v>30</v>
      </c>
      <c r="O29" s="188" t="s">
        <v>30</v>
      </c>
      <c r="P29" s="188" t="s">
        <v>39</v>
      </c>
      <c r="Q29" s="188" t="s">
        <v>40</v>
      </c>
      <c r="R29" s="188" t="s">
        <v>33</v>
      </c>
      <c r="S29" s="188" t="s">
        <v>33</v>
      </c>
      <c r="T29" s="133">
        <v>439.53</v>
      </c>
      <c r="U29" s="188">
        <v>321.3</v>
      </c>
      <c r="V29" s="188">
        <v>344.6</v>
      </c>
      <c r="W29" s="188">
        <v>441.8</v>
      </c>
      <c r="X29" s="188">
        <v>425.5</v>
      </c>
      <c r="Y29" s="64"/>
      <c r="Z29" s="92">
        <f t="shared" si="0"/>
        <v>897.7</v>
      </c>
      <c r="AA29" s="318">
        <v>20.77</v>
      </c>
      <c r="AB29" s="1" t="s">
        <v>164</v>
      </c>
    </row>
    <row r="30" spans="1:28" s="1" customFormat="1">
      <c r="A30" s="86">
        <f t="shared" si="1"/>
        <v>26</v>
      </c>
      <c r="B30" s="312" t="s">
        <v>177</v>
      </c>
      <c r="C30" s="384">
        <v>1984</v>
      </c>
      <c r="D30" s="136">
        <v>5</v>
      </c>
      <c r="E30" s="136">
        <v>6</v>
      </c>
      <c r="F30" s="136">
        <v>89</v>
      </c>
      <c r="G30" s="188">
        <v>4089.2</v>
      </c>
      <c r="H30" s="388">
        <v>103.8</v>
      </c>
      <c r="I30" s="388">
        <v>443.7</v>
      </c>
      <c r="J30" s="188"/>
      <c r="K30" s="188"/>
      <c r="L30" s="188"/>
      <c r="M30" s="195"/>
      <c r="N30" s="188"/>
      <c r="O30" s="188" t="s">
        <v>30</v>
      </c>
      <c r="P30" s="188"/>
      <c r="Q30" s="188" t="s">
        <v>32</v>
      </c>
      <c r="R30" s="188" t="s">
        <v>33</v>
      </c>
      <c r="S30" s="188" t="s">
        <v>33</v>
      </c>
      <c r="T30" s="133"/>
      <c r="U30" s="388">
        <v>1077.4000000000001</v>
      </c>
      <c r="V30" s="388">
        <v>1077.4000000000001</v>
      </c>
      <c r="W30" s="388">
        <v>1084</v>
      </c>
      <c r="X30" s="188"/>
      <c r="Y30" s="64"/>
      <c r="Z30" s="92"/>
      <c r="AA30" s="318">
        <v>20.02</v>
      </c>
      <c r="AB30" s="1" t="s">
        <v>164</v>
      </c>
    </row>
    <row r="31" spans="1:28" s="1" customFormat="1">
      <c r="A31" s="86">
        <f t="shared" si="1"/>
        <v>27</v>
      </c>
      <c r="B31" s="190" t="s">
        <v>118</v>
      </c>
      <c r="C31" s="385">
        <v>1987</v>
      </c>
      <c r="D31" s="136">
        <v>5</v>
      </c>
      <c r="E31" s="136">
        <v>6</v>
      </c>
      <c r="F31" s="136">
        <v>78</v>
      </c>
      <c r="G31" s="188">
        <v>3772.3</v>
      </c>
      <c r="H31" s="188">
        <v>0</v>
      </c>
      <c r="I31" s="188">
        <v>458.2</v>
      </c>
      <c r="J31" s="188" t="s">
        <v>27</v>
      </c>
      <c r="K31" s="188" t="s">
        <v>27</v>
      </c>
      <c r="L31" s="188" t="s">
        <v>27</v>
      </c>
      <c r="M31" s="195" t="s">
        <v>30</v>
      </c>
      <c r="N31" s="188" t="s">
        <v>30</v>
      </c>
      <c r="O31" s="188" t="s">
        <v>30</v>
      </c>
      <c r="P31" s="188" t="s">
        <v>39</v>
      </c>
      <c r="Q31" s="188" t="s">
        <v>32</v>
      </c>
      <c r="R31" s="188" t="s">
        <v>33</v>
      </c>
      <c r="S31" s="188" t="s">
        <v>33</v>
      </c>
      <c r="T31" s="133">
        <v>1395.83</v>
      </c>
      <c r="U31" s="188">
        <v>1066.3</v>
      </c>
      <c r="V31" s="188">
        <v>1062.5</v>
      </c>
      <c r="W31" s="188">
        <v>1062.5</v>
      </c>
      <c r="X31" s="188">
        <v>2961.5</v>
      </c>
      <c r="Y31" s="64"/>
      <c r="Z31" s="92">
        <f t="shared" si="0"/>
        <v>2587</v>
      </c>
      <c r="AA31" s="318">
        <v>20.77</v>
      </c>
      <c r="AB31" s="1" t="s">
        <v>164</v>
      </c>
    </row>
    <row r="32" spans="1:28" s="1" customFormat="1">
      <c r="A32" s="86">
        <f t="shared" si="1"/>
        <v>28</v>
      </c>
      <c r="B32" s="87" t="s">
        <v>119</v>
      </c>
      <c r="C32" s="86">
        <v>1981</v>
      </c>
      <c r="D32" s="351">
        <v>5</v>
      </c>
      <c r="E32" s="351">
        <v>8</v>
      </c>
      <c r="F32" s="351">
        <v>88</v>
      </c>
      <c r="G32" s="352">
        <v>4590.7</v>
      </c>
      <c r="H32" s="352">
        <v>202</v>
      </c>
      <c r="I32" s="352">
        <v>551.6</v>
      </c>
      <c r="J32" s="352" t="s">
        <v>27</v>
      </c>
      <c r="K32" s="352" t="s">
        <v>27</v>
      </c>
      <c r="L32" s="352" t="s">
        <v>27</v>
      </c>
      <c r="M32" s="353" t="s">
        <v>30</v>
      </c>
      <c r="N32" s="352" t="s">
        <v>30</v>
      </c>
      <c r="O32" s="352" t="s">
        <v>30</v>
      </c>
      <c r="P32" s="352" t="s">
        <v>39</v>
      </c>
      <c r="Q32" s="352" t="s">
        <v>32</v>
      </c>
      <c r="R32" s="352" t="s">
        <v>33</v>
      </c>
      <c r="S32" s="352" t="s">
        <v>33</v>
      </c>
      <c r="T32" s="354">
        <v>1757.16</v>
      </c>
      <c r="U32" s="352">
        <v>992.9</v>
      </c>
      <c r="V32" s="352">
        <v>1252.4000000000001</v>
      </c>
      <c r="W32" s="352">
        <v>1604.3</v>
      </c>
      <c r="X32" s="355">
        <v>3464.4</v>
      </c>
      <c r="Y32" s="356"/>
      <c r="Z32" s="357">
        <f t="shared" si="0"/>
        <v>2796.9</v>
      </c>
      <c r="AA32" s="377">
        <v>20.77</v>
      </c>
      <c r="AB32" s="1" t="s">
        <v>164</v>
      </c>
    </row>
    <row r="33" spans="1:30" s="1" customFormat="1">
      <c r="A33" s="86">
        <f t="shared" si="1"/>
        <v>29</v>
      </c>
      <c r="B33" s="93" t="s">
        <v>129</v>
      </c>
      <c r="C33" s="94">
        <v>1969</v>
      </c>
      <c r="D33" s="94">
        <v>5</v>
      </c>
      <c r="E33" s="94">
        <v>2</v>
      </c>
      <c r="F33" s="94">
        <v>40</v>
      </c>
      <c r="G33" s="94">
        <v>1790</v>
      </c>
      <c r="H33" s="94">
        <v>0</v>
      </c>
      <c r="I33" s="94">
        <v>149.80000000000001</v>
      </c>
      <c r="J33" s="89" t="s">
        <v>27</v>
      </c>
      <c r="K33" s="89" t="s">
        <v>27</v>
      </c>
      <c r="L33" s="89" t="s">
        <v>27</v>
      </c>
      <c r="M33" s="331" t="s">
        <v>28</v>
      </c>
      <c r="N33" s="89" t="s">
        <v>30</v>
      </c>
      <c r="O33" s="89" t="s">
        <v>30</v>
      </c>
      <c r="P33" s="89" t="s">
        <v>31</v>
      </c>
      <c r="Q33" s="334" t="s">
        <v>32</v>
      </c>
      <c r="R33" s="89" t="s">
        <v>33</v>
      </c>
      <c r="S33" s="89" t="s">
        <v>33</v>
      </c>
      <c r="T33" s="87"/>
      <c r="U33" s="89">
        <v>383.1</v>
      </c>
      <c r="V33" s="86">
        <v>495.5</v>
      </c>
      <c r="W33" s="86">
        <v>558</v>
      </c>
      <c r="X33" s="137">
        <v>1465.4</v>
      </c>
      <c r="Y33" s="64"/>
      <c r="Z33" s="332">
        <f t="shared" si="0"/>
        <v>1028.4000000000001</v>
      </c>
      <c r="AA33" s="318">
        <v>20.77</v>
      </c>
      <c r="AB33" s="1" t="s">
        <v>164</v>
      </c>
    </row>
    <row r="34" spans="1:30" s="1" customFormat="1">
      <c r="A34" s="86">
        <f t="shared" si="1"/>
        <v>30</v>
      </c>
      <c r="B34" s="87" t="s">
        <v>89</v>
      </c>
      <c r="C34" s="86">
        <v>1974</v>
      </c>
      <c r="D34" s="88">
        <v>5</v>
      </c>
      <c r="E34" s="88">
        <v>1</v>
      </c>
      <c r="F34" s="88">
        <v>70</v>
      </c>
      <c r="G34" s="89">
        <v>1080.2</v>
      </c>
      <c r="H34" s="89">
        <v>229.5</v>
      </c>
      <c r="I34" s="89">
        <v>1289.9000000000001</v>
      </c>
      <c r="J34" s="89" t="s">
        <v>33</v>
      </c>
      <c r="K34" s="89" t="s">
        <v>27</v>
      </c>
      <c r="L34" s="89" t="s">
        <v>27</v>
      </c>
      <c r="M34" s="331" t="s">
        <v>33</v>
      </c>
      <c r="N34" s="89" t="s">
        <v>30</v>
      </c>
      <c r="O34" s="89" t="s">
        <v>30</v>
      </c>
      <c r="P34" s="89" t="s">
        <v>39</v>
      </c>
      <c r="Q34" s="94" t="s">
        <v>32</v>
      </c>
      <c r="R34" s="89" t="s">
        <v>33</v>
      </c>
      <c r="S34" s="89" t="s">
        <v>33</v>
      </c>
      <c r="T34" s="90">
        <v>693.08</v>
      </c>
      <c r="U34" s="89">
        <v>336.3</v>
      </c>
      <c r="V34" s="89">
        <v>501</v>
      </c>
      <c r="W34" s="89">
        <v>605</v>
      </c>
      <c r="X34" s="91">
        <v>1476.3</v>
      </c>
      <c r="Y34" s="64"/>
      <c r="Z34" s="332">
        <f t="shared" si="0"/>
        <v>2127.1999999999998</v>
      </c>
      <c r="AA34" s="318">
        <v>22.85</v>
      </c>
    </row>
    <row r="35" spans="1:30" s="1" customFormat="1">
      <c r="A35" s="86">
        <f t="shared" si="1"/>
        <v>31</v>
      </c>
      <c r="B35" s="87" t="s">
        <v>91</v>
      </c>
      <c r="C35" s="86">
        <v>1958</v>
      </c>
      <c r="D35" s="88">
        <v>2</v>
      </c>
      <c r="E35" s="88">
        <v>2</v>
      </c>
      <c r="F35" s="88">
        <v>12</v>
      </c>
      <c r="G35" s="89">
        <v>679.7</v>
      </c>
      <c r="H35" s="89">
        <v>0</v>
      </c>
      <c r="I35" s="89">
        <v>65</v>
      </c>
      <c r="J35" s="89" t="s">
        <v>27</v>
      </c>
      <c r="K35" s="89" t="s">
        <v>27</v>
      </c>
      <c r="L35" s="89" t="s">
        <v>27</v>
      </c>
      <c r="M35" s="331" t="s">
        <v>28</v>
      </c>
      <c r="N35" s="89" t="s">
        <v>30</v>
      </c>
      <c r="O35" s="89" t="s">
        <v>30</v>
      </c>
      <c r="P35" s="89" t="s">
        <v>31</v>
      </c>
      <c r="Q35" s="89" t="s">
        <v>32</v>
      </c>
      <c r="R35" s="89" t="s">
        <v>33</v>
      </c>
      <c r="S35" s="89" t="s">
        <v>33</v>
      </c>
      <c r="T35" s="90">
        <v>574.32000000000005</v>
      </c>
      <c r="U35" s="89">
        <v>0</v>
      </c>
      <c r="V35" s="89">
        <v>418.5</v>
      </c>
      <c r="W35" s="89">
        <v>634.9</v>
      </c>
      <c r="X35" s="91">
        <v>715.9</v>
      </c>
      <c r="Y35" s="64"/>
      <c r="Z35" s="332">
        <f t="shared" si="0"/>
        <v>483.5</v>
      </c>
      <c r="AA35" s="318">
        <v>19.52</v>
      </c>
    </row>
    <row r="36" spans="1:30" s="1" customFormat="1">
      <c r="A36" s="86">
        <f t="shared" si="1"/>
        <v>32</v>
      </c>
      <c r="B36" s="312" t="s">
        <v>169</v>
      </c>
      <c r="C36" s="86">
        <v>1974</v>
      </c>
      <c r="D36" s="88">
        <v>5</v>
      </c>
      <c r="E36" s="88">
        <v>2</v>
      </c>
      <c r="F36" s="88">
        <v>40</v>
      </c>
      <c r="G36" s="89">
        <v>1778.4</v>
      </c>
      <c r="H36" s="89">
        <v>0</v>
      </c>
      <c r="I36" s="89">
        <v>250</v>
      </c>
      <c r="J36" s="89" t="s">
        <v>27</v>
      </c>
      <c r="K36" s="89" t="s">
        <v>27</v>
      </c>
      <c r="L36" s="89" t="s">
        <v>27</v>
      </c>
      <c r="M36" s="331" t="s">
        <v>28</v>
      </c>
      <c r="N36" s="89" t="s">
        <v>30</v>
      </c>
      <c r="O36" s="89" t="s">
        <v>30</v>
      </c>
      <c r="P36" s="89"/>
      <c r="Q36" s="89"/>
      <c r="R36" s="89" t="s">
        <v>33</v>
      </c>
      <c r="S36" s="89" t="s">
        <v>33</v>
      </c>
      <c r="T36" s="90"/>
      <c r="U36" s="89">
        <v>415.1</v>
      </c>
      <c r="V36" s="89">
        <v>0</v>
      </c>
      <c r="W36" s="89"/>
      <c r="X36" s="91"/>
      <c r="Y36" s="64"/>
      <c r="Z36" s="332">
        <f t="shared" si="0"/>
        <v>665.1</v>
      </c>
      <c r="AA36" s="318">
        <v>16.82</v>
      </c>
    </row>
    <row r="37" spans="1:30" s="1" customFormat="1">
      <c r="A37" s="86">
        <f t="shared" si="1"/>
        <v>33</v>
      </c>
      <c r="B37" s="87" t="s">
        <v>92</v>
      </c>
      <c r="C37" s="86">
        <v>1954</v>
      </c>
      <c r="D37" s="88">
        <v>2</v>
      </c>
      <c r="E37" s="88">
        <v>1</v>
      </c>
      <c r="F37" s="88">
        <v>8</v>
      </c>
      <c r="G37" s="89">
        <v>372.8</v>
      </c>
      <c r="H37" s="89">
        <v>0</v>
      </c>
      <c r="I37" s="89">
        <v>30</v>
      </c>
      <c r="J37" s="89" t="s">
        <v>27</v>
      </c>
      <c r="K37" s="89" t="s">
        <v>27</v>
      </c>
      <c r="L37" s="89" t="s">
        <v>27</v>
      </c>
      <c r="M37" s="331" t="s">
        <v>28</v>
      </c>
      <c r="N37" s="89" t="s">
        <v>30</v>
      </c>
      <c r="O37" s="89" t="s">
        <v>30</v>
      </c>
      <c r="P37" s="89" t="s">
        <v>48</v>
      </c>
      <c r="Q37" s="89" t="s">
        <v>32</v>
      </c>
      <c r="R37" s="89" t="s">
        <v>33</v>
      </c>
      <c r="S37" s="89" t="s">
        <v>33</v>
      </c>
      <c r="T37" s="90">
        <v>351.32</v>
      </c>
      <c r="U37" s="89">
        <v>0</v>
      </c>
      <c r="V37" s="89">
        <v>232.9</v>
      </c>
      <c r="W37" s="89">
        <v>433.2</v>
      </c>
      <c r="X37" s="91">
        <v>448.8</v>
      </c>
      <c r="Y37" s="64"/>
      <c r="Z37" s="332">
        <f t="shared" si="0"/>
        <v>262.89999999999998</v>
      </c>
      <c r="AA37" s="318">
        <v>19.52</v>
      </c>
    </row>
    <row r="38" spans="1:30" s="1" customFormat="1">
      <c r="A38" s="86">
        <f t="shared" si="1"/>
        <v>34</v>
      </c>
      <c r="B38" s="87" t="s">
        <v>93</v>
      </c>
      <c r="C38" s="86">
        <v>1975</v>
      </c>
      <c r="D38" s="88">
        <v>5</v>
      </c>
      <c r="E38" s="88">
        <v>4</v>
      </c>
      <c r="F38" s="88">
        <v>56</v>
      </c>
      <c r="G38" s="89">
        <v>2669</v>
      </c>
      <c r="H38" s="89">
        <v>711.2</v>
      </c>
      <c r="I38" s="89">
        <v>271.2</v>
      </c>
      <c r="J38" s="89" t="s">
        <v>27</v>
      </c>
      <c r="K38" s="89" t="s">
        <v>27</v>
      </c>
      <c r="L38" s="89" t="s">
        <v>27</v>
      </c>
      <c r="M38" s="331" t="s">
        <v>28</v>
      </c>
      <c r="N38" s="89" t="s">
        <v>30</v>
      </c>
      <c r="O38" s="89" t="s">
        <v>30</v>
      </c>
      <c r="P38" s="89" t="s">
        <v>31</v>
      </c>
      <c r="Q38" s="89" t="s">
        <v>32</v>
      </c>
      <c r="R38" s="89" t="s">
        <v>33</v>
      </c>
      <c r="S38" s="89" t="s">
        <v>33</v>
      </c>
      <c r="T38" s="90">
        <v>1135.0999999999999</v>
      </c>
      <c r="U38" s="89">
        <v>724.5</v>
      </c>
      <c r="V38" s="89">
        <v>822.9</v>
      </c>
      <c r="W38" s="89">
        <v>1281.7</v>
      </c>
      <c r="X38" s="91">
        <v>2728.9</v>
      </c>
      <c r="Y38" s="64"/>
      <c r="Z38" s="332">
        <f t="shared" si="0"/>
        <v>1818.6</v>
      </c>
      <c r="AA38" s="318">
        <v>20.77</v>
      </c>
      <c r="AB38" s="1" t="s">
        <v>164</v>
      </c>
    </row>
    <row r="39" spans="1:30" s="1" customFormat="1">
      <c r="A39" s="86">
        <f t="shared" si="1"/>
        <v>35</v>
      </c>
      <c r="B39" s="87" t="s">
        <v>94</v>
      </c>
      <c r="C39" s="86">
        <v>1951</v>
      </c>
      <c r="D39" s="88">
        <v>2</v>
      </c>
      <c r="E39" s="88">
        <v>1</v>
      </c>
      <c r="F39" s="88">
        <v>8</v>
      </c>
      <c r="G39" s="89">
        <v>389.6</v>
      </c>
      <c r="H39" s="89">
        <v>0</v>
      </c>
      <c r="I39" s="89">
        <v>34.799999999999997</v>
      </c>
      <c r="J39" s="89" t="s">
        <v>27</v>
      </c>
      <c r="K39" s="89" t="s">
        <v>27</v>
      </c>
      <c r="L39" s="89" t="s">
        <v>27</v>
      </c>
      <c r="M39" s="331" t="s">
        <v>28</v>
      </c>
      <c r="N39" s="89" t="s">
        <v>30</v>
      </c>
      <c r="O39" s="89" t="s">
        <v>30</v>
      </c>
      <c r="P39" s="89" t="s">
        <v>48</v>
      </c>
      <c r="Q39" s="89" t="s">
        <v>32</v>
      </c>
      <c r="R39" s="89" t="s">
        <v>33</v>
      </c>
      <c r="S39" s="89" t="s">
        <v>33</v>
      </c>
      <c r="T39" s="90">
        <v>342.92</v>
      </c>
      <c r="U39" s="89">
        <v>0</v>
      </c>
      <c r="V39" s="89">
        <v>236.9</v>
      </c>
      <c r="W39" s="89">
        <v>351</v>
      </c>
      <c r="X39" s="91">
        <v>468.3</v>
      </c>
      <c r="Y39" s="64"/>
      <c r="Z39" s="332">
        <f t="shared" si="0"/>
        <v>271.7</v>
      </c>
      <c r="AA39" s="318">
        <v>19.52</v>
      </c>
    </row>
    <row r="40" spans="1:30" s="1" customFormat="1">
      <c r="A40" s="86">
        <f t="shared" si="1"/>
        <v>36</v>
      </c>
      <c r="B40" s="190" t="s">
        <v>96</v>
      </c>
      <c r="C40" s="135">
        <v>1962</v>
      </c>
      <c r="D40" s="136">
        <v>4</v>
      </c>
      <c r="E40" s="136">
        <v>4</v>
      </c>
      <c r="F40" s="136">
        <v>64</v>
      </c>
      <c r="G40" s="188">
        <v>2714.2</v>
      </c>
      <c r="H40" s="188">
        <v>73.8</v>
      </c>
      <c r="I40" s="188">
        <v>173.2</v>
      </c>
      <c r="J40" s="188" t="s">
        <v>27</v>
      </c>
      <c r="K40" s="188" t="s">
        <v>27</v>
      </c>
      <c r="L40" s="188" t="s">
        <v>27</v>
      </c>
      <c r="M40" s="195" t="s">
        <v>28</v>
      </c>
      <c r="N40" s="188" t="s">
        <v>30</v>
      </c>
      <c r="O40" s="188" t="s">
        <v>30</v>
      </c>
      <c r="P40" s="188" t="s">
        <v>31</v>
      </c>
      <c r="Q40" s="188" t="s">
        <v>32</v>
      </c>
      <c r="R40" s="188" t="s">
        <v>33</v>
      </c>
      <c r="S40" s="188" t="s">
        <v>33</v>
      </c>
      <c r="T40" s="133">
        <v>1023.12</v>
      </c>
      <c r="U40" s="188">
        <v>652.5</v>
      </c>
      <c r="V40" s="188">
        <v>785.85</v>
      </c>
      <c r="W40" s="188">
        <v>1209</v>
      </c>
      <c r="X40" s="188">
        <v>2811.2</v>
      </c>
      <c r="Y40" s="64"/>
      <c r="Z40" s="332">
        <f t="shared" si="0"/>
        <v>1611.5500000000002</v>
      </c>
      <c r="AA40" s="341">
        <v>16.75</v>
      </c>
      <c r="AB40" s="1" t="s">
        <v>164</v>
      </c>
    </row>
    <row r="41" spans="1:30" s="1" customFormat="1">
      <c r="A41" s="86">
        <f t="shared" si="1"/>
        <v>37</v>
      </c>
      <c r="B41" s="87" t="s">
        <v>97</v>
      </c>
      <c r="C41" s="86">
        <v>1965</v>
      </c>
      <c r="D41" s="88">
        <v>2</v>
      </c>
      <c r="E41" s="88">
        <v>2</v>
      </c>
      <c r="F41" s="88">
        <v>12</v>
      </c>
      <c r="G41" s="89">
        <v>475</v>
      </c>
      <c r="H41" s="89">
        <v>0</v>
      </c>
      <c r="I41" s="89">
        <v>43.5</v>
      </c>
      <c r="J41" s="89" t="s">
        <v>27</v>
      </c>
      <c r="K41" s="89" t="s">
        <v>27</v>
      </c>
      <c r="L41" s="89" t="s">
        <v>27</v>
      </c>
      <c r="M41" s="331" t="s">
        <v>28</v>
      </c>
      <c r="N41" s="89" t="s">
        <v>30</v>
      </c>
      <c r="O41" s="89" t="s">
        <v>30</v>
      </c>
      <c r="P41" s="89" t="s">
        <v>48</v>
      </c>
      <c r="Q41" s="89" t="s">
        <v>32</v>
      </c>
      <c r="R41" s="89" t="s">
        <v>33</v>
      </c>
      <c r="S41" s="89" t="s">
        <v>33</v>
      </c>
      <c r="T41" s="90">
        <v>441.67</v>
      </c>
      <c r="U41" s="89">
        <v>281.7</v>
      </c>
      <c r="V41" s="89">
        <v>300.89999999999998</v>
      </c>
      <c r="W41" s="89">
        <v>430</v>
      </c>
      <c r="X41" s="91">
        <v>624.6</v>
      </c>
      <c r="Y41" s="64"/>
      <c r="Z41" s="332">
        <f t="shared" si="0"/>
        <v>626.09999999999991</v>
      </c>
      <c r="AA41" s="318">
        <v>19.52</v>
      </c>
    </row>
    <row r="42" spans="1:30" s="1" customFormat="1">
      <c r="A42" s="86">
        <f t="shared" si="1"/>
        <v>38</v>
      </c>
      <c r="B42" s="308" t="s">
        <v>36</v>
      </c>
      <c r="C42" s="342">
        <v>1971</v>
      </c>
      <c r="D42" s="343">
        <v>2</v>
      </c>
      <c r="E42" s="343">
        <v>1</v>
      </c>
      <c r="F42" s="343">
        <v>8</v>
      </c>
      <c r="G42" s="344">
        <v>390.2</v>
      </c>
      <c r="H42" s="344">
        <v>0</v>
      </c>
      <c r="I42" s="344">
        <v>41.6</v>
      </c>
      <c r="J42" s="344" t="s">
        <v>27</v>
      </c>
      <c r="K42" s="344" t="s">
        <v>27</v>
      </c>
      <c r="L42" s="344" t="s">
        <v>27</v>
      </c>
      <c r="M42" s="345" t="s">
        <v>28</v>
      </c>
      <c r="N42" s="344" t="s">
        <v>30</v>
      </c>
      <c r="O42" s="344" t="s">
        <v>28</v>
      </c>
      <c r="P42" s="344" t="s">
        <v>31</v>
      </c>
      <c r="Q42" s="344" t="s">
        <v>32</v>
      </c>
      <c r="R42" s="344" t="s">
        <v>33</v>
      </c>
      <c r="S42" s="344" t="s">
        <v>33</v>
      </c>
      <c r="T42" s="346">
        <v>362.21</v>
      </c>
      <c r="U42" s="344">
        <v>0</v>
      </c>
      <c r="V42" s="344">
        <v>285</v>
      </c>
      <c r="W42" s="344">
        <v>392</v>
      </c>
      <c r="X42" s="347">
        <v>449</v>
      </c>
      <c r="Y42" s="348"/>
      <c r="Z42" s="349">
        <f t="shared" si="0"/>
        <v>326.60000000000002</v>
      </c>
      <c r="AA42" s="318">
        <v>17.940000000000001</v>
      </c>
    </row>
    <row r="43" spans="1:30" s="1" customFormat="1">
      <c r="A43" s="86">
        <f t="shared" si="1"/>
        <v>39</v>
      </c>
      <c r="B43" s="64" t="s">
        <v>132</v>
      </c>
      <c r="C43" s="80">
        <v>2016</v>
      </c>
      <c r="D43" s="80">
        <v>2</v>
      </c>
      <c r="E43" s="80">
        <v>2</v>
      </c>
      <c r="F43" s="80">
        <v>16</v>
      </c>
      <c r="G43" s="80">
        <v>590.79999999999995</v>
      </c>
      <c r="H43" s="80">
        <v>0</v>
      </c>
      <c r="I43" s="80">
        <v>99.2</v>
      </c>
      <c r="J43" s="80" t="s">
        <v>27</v>
      </c>
      <c r="K43" s="80" t="s">
        <v>27</v>
      </c>
      <c r="L43" s="80" t="s">
        <v>27</v>
      </c>
      <c r="M43" s="199" t="s">
        <v>28</v>
      </c>
      <c r="N43" s="80" t="s">
        <v>30</v>
      </c>
      <c r="O43" s="80" t="s">
        <v>28</v>
      </c>
      <c r="P43" s="338" t="s">
        <v>144</v>
      </c>
      <c r="Q43" s="80" t="s">
        <v>143</v>
      </c>
      <c r="R43" s="344" t="s">
        <v>33</v>
      </c>
      <c r="S43" s="344" t="s">
        <v>33</v>
      </c>
      <c r="T43" s="80"/>
      <c r="U43" s="132">
        <v>0</v>
      </c>
      <c r="V43" s="80">
        <v>422</v>
      </c>
      <c r="W43" s="80">
        <v>568.4</v>
      </c>
      <c r="X43" s="80"/>
      <c r="Y43" s="64"/>
      <c r="Z43" s="330">
        <f t="shared" si="0"/>
        <v>521.20000000000005</v>
      </c>
      <c r="AA43" s="341">
        <v>15.17</v>
      </c>
    </row>
    <row r="44" spans="1:30" s="1" customFormat="1">
      <c r="A44" s="86">
        <f t="shared" si="1"/>
        <v>40</v>
      </c>
      <c r="B44" s="64" t="s">
        <v>142</v>
      </c>
      <c r="C44" s="371">
        <v>2018</v>
      </c>
      <c r="D44" s="371">
        <v>3</v>
      </c>
      <c r="E44" s="371">
        <v>2</v>
      </c>
      <c r="F44" s="371">
        <v>23</v>
      </c>
      <c r="G44" s="371">
        <v>960.5</v>
      </c>
      <c r="H44" s="371">
        <v>0</v>
      </c>
      <c r="I44" s="371">
        <v>108</v>
      </c>
      <c r="J44" s="371" t="s">
        <v>27</v>
      </c>
      <c r="K44" s="371" t="s">
        <v>27</v>
      </c>
      <c r="L44" s="371" t="s">
        <v>27</v>
      </c>
      <c r="M44" s="372" t="s">
        <v>28</v>
      </c>
      <c r="N44" s="371" t="s">
        <v>30</v>
      </c>
      <c r="O44" s="371" t="s">
        <v>28</v>
      </c>
      <c r="P44" s="373" t="s">
        <v>144</v>
      </c>
      <c r="Q44" s="371" t="s">
        <v>143</v>
      </c>
      <c r="R44" s="344" t="s">
        <v>33</v>
      </c>
      <c r="S44" s="344" t="s">
        <v>33</v>
      </c>
      <c r="T44" s="371"/>
      <c r="U44" s="374">
        <v>0</v>
      </c>
      <c r="V44" s="371">
        <v>337.1</v>
      </c>
      <c r="W44" s="371">
        <v>512.70000000000005</v>
      </c>
      <c r="X44" s="371"/>
      <c r="Y44" s="348"/>
      <c r="Z44" s="375">
        <f t="shared" si="0"/>
        <v>445.1</v>
      </c>
      <c r="AA44" s="376">
        <v>17.190000000000001</v>
      </c>
    </row>
    <row r="45" spans="1:30" s="1" customFormat="1">
      <c r="A45" s="86">
        <f t="shared" si="1"/>
        <v>41</v>
      </c>
      <c r="B45" s="367" t="s">
        <v>37</v>
      </c>
      <c r="C45" s="135">
        <v>1980</v>
      </c>
      <c r="D45" s="136">
        <v>3</v>
      </c>
      <c r="E45" s="136">
        <v>2</v>
      </c>
      <c r="F45" s="136">
        <v>24</v>
      </c>
      <c r="G45" s="188">
        <v>1086.8</v>
      </c>
      <c r="H45" s="188">
        <v>0</v>
      </c>
      <c r="I45" s="188">
        <v>98.7</v>
      </c>
      <c r="J45" s="188" t="s">
        <v>27</v>
      </c>
      <c r="K45" s="188" t="s">
        <v>27</v>
      </c>
      <c r="L45" s="188" t="s">
        <v>27</v>
      </c>
      <c r="M45" s="195" t="s">
        <v>28</v>
      </c>
      <c r="N45" s="188" t="s">
        <v>30</v>
      </c>
      <c r="O45" s="190" t="s">
        <v>30</v>
      </c>
      <c r="P45" s="188" t="s">
        <v>31</v>
      </c>
      <c r="Q45" s="188" t="s">
        <v>32</v>
      </c>
      <c r="R45" s="188" t="s">
        <v>33</v>
      </c>
      <c r="S45" s="188" t="s">
        <v>33</v>
      </c>
      <c r="T45" s="133">
        <v>624.79999999999995</v>
      </c>
      <c r="U45" s="188">
        <v>0</v>
      </c>
      <c r="V45" s="188">
        <v>508.5</v>
      </c>
      <c r="W45" s="188">
        <v>611.5</v>
      </c>
      <c r="X45" s="188">
        <v>845.6</v>
      </c>
      <c r="Y45" s="64"/>
      <c r="Z45" s="92">
        <f t="shared" ref="Z45:Z75" si="2">I45+U45+V45</f>
        <v>607.20000000000005</v>
      </c>
      <c r="AA45" s="318">
        <v>18.43</v>
      </c>
      <c r="AB45" s="1" t="s">
        <v>164</v>
      </c>
    </row>
    <row r="46" spans="1:30" s="1" customFormat="1">
      <c r="A46" s="86">
        <f t="shared" si="1"/>
        <v>42</v>
      </c>
      <c r="B46" s="335" t="s">
        <v>38</v>
      </c>
      <c r="C46" s="135">
        <v>1986</v>
      </c>
      <c r="D46" s="136">
        <v>3</v>
      </c>
      <c r="E46" s="136">
        <v>3</v>
      </c>
      <c r="F46" s="136">
        <v>27</v>
      </c>
      <c r="G46" s="188">
        <v>1271.5</v>
      </c>
      <c r="H46" s="188">
        <v>0</v>
      </c>
      <c r="I46" s="188">
        <v>128.69999999999999</v>
      </c>
      <c r="J46" s="188" t="s">
        <v>27</v>
      </c>
      <c r="K46" s="188" t="s">
        <v>27</v>
      </c>
      <c r="L46" s="188" t="s">
        <v>27</v>
      </c>
      <c r="M46" s="195" t="s">
        <v>28</v>
      </c>
      <c r="N46" s="188" t="s">
        <v>30</v>
      </c>
      <c r="O46" s="190" t="s">
        <v>30</v>
      </c>
      <c r="P46" s="188" t="s">
        <v>39</v>
      </c>
      <c r="Q46" s="188" t="s">
        <v>40</v>
      </c>
      <c r="R46" s="188" t="s">
        <v>33</v>
      </c>
      <c r="S46" s="188" t="s">
        <v>33</v>
      </c>
      <c r="T46" s="133">
        <v>696.2</v>
      </c>
      <c r="U46" s="188">
        <v>452.5</v>
      </c>
      <c r="V46" s="188">
        <v>0</v>
      </c>
      <c r="W46" s="188">
        <v>605.4</v>
      </c>
      <c r="X46" s="188">
        <v>1011.4</v>
      </c>
      <c r="Y46" s="64"/>
      <c r="Z46" s="92">
        <f t="shared" si="2"/>
        <v>581.20000000000005</v>
      </c>
      <c r="AA46" s="318">
        <v>20.77</v>
      </c>
      <c r="AB46" s="1" t="s">
        <v>164</v>
      </c>
    </row>
    <row r="47" spans="1:30" s="1" customFormat="1">
      <c r="A47" s="86">
        <f t="shared" si="1"/>
        <v>43</v>
      </c>
      <c r="B47" s="369" t="s">
        <v>41</v>
      </c>
      <c r="C47" s="135">
        <v>1988</v>
      </c>
      <c r="D47" s="136">
        <v>3</v>
      </c>
      <c r="E47" s="136">
        <v>3</v>
      </c>
      <c r="F47" s="136">
        <v>27</v>
      </c>
      <c r="G47" s="188">
        <v>1272.7</v>
      </c>
      <c r="H47" s="188">
        <v>0</v>
      </c>
      <c r="I47" s="188">
        <v>128.69999999999999</v>
      </c>
      <c r="J47" s="188" t="s">
        <v>27</v>
      </c>
      <c r="K47" s="188" t="s">
        <v>27</v>
      </c>
      <c r="L47" s="188" t="s">
        <v>27</v>
      </c>
      <c r="M47" s="195" t="s">
        <v>28</v>
      </c>
      <c r="N47" s="188" t="s">
        <v>30</v>
      </c>
      <c r="O47" s="190" t="s">
        <v>30</v>
      </c>
      <c r="P47" s="188" t="s">
        <v>39</v>
      </c>
      <c r="Q47" s="188" t="s">
        <v>40</v>
      </c>
      <c r="R47" s="188" t="s">
        <v>33</v>
      </c>
      <c r="S47" s="188" t="s">
        <v>33</v>
      </c>
      <c r="T47" s="133">
        <v>696.2</v>
      </c>
      <c r="U47" s="188">
        <v>461.7</v>
      </c>
      <c r="V47" s="188">
        <v>0</v>
      </c>
      <c r="W47" s="188">
        <v>605.4</v>
      </c>
      <c r="X47" s="188">
        <v>1011.4</v>
      </c>
      <c r="Y47" s="64"/>
      <c r="Z47" s="92">
        <f>I47+U47+V47</f>
        <v>590.4</v>
      </c>
      <c r="AA47" s="341">
        <v>16.989999999999998</v>
      </c>
      <c r="AB47" s="1" t="s">
        <v>164</v>
      </c>
      <c r="AC47" s="392"/>
      <c r="AD47" s="392"/>
    </row>
    <row r="48" spans="1:30" s="1" customFormat="1">
      <c r="A48" s="86">
        <f t="shared" si="1"/>
        <v>44</v>
      </c>
      <c r="B48" s="330" t="s">
        <v>43</v>
      </c>
      <c r="C48" s="135">
        <v>1992</v>
      </c>
      <c r="D48" s="136">
        <v>3</v>
      </c>
      <c r="E48" s="136">
        <v>3</v>
      </c>
      <c r="F48" s="136">
        <v>27</v>
      </c>
      <c r="G48" s="188">
        <v>1251.9000000000001</v>
      </c>
      <c r="H48" s="188">
        <v>0</v>
      </c>
      <c r="I48" s="188">
        <v>134.1</v>
      </c>
      <c r="J48" s="188"/>
      <c r="K48" s="188"/>
      <c r="L48" s="188"/>
      <c r="M48" s="195"/>
      <c r="N48" s="188"/>
      <c r="O48" s="190" t="s">
        <v>30</v>
      </c>
      <c r="P48" s="188"/>
      <c r="Q48" s="188"/>
      <c r="R48" s="188"/>
      <c r="S48" s="188"/>
      <c r="T48" s="133"/>
      <c r="U48" s="188"/>
      <c r="V48" s="188"/>
      <c r="W48" s="188"/>
      <c r="X48" s="188"/>
      <c r="Y48" s="64"/>
      <c r="Z48" s="92"/>
      <c r="AA48" s="341">
        <v>16.98</v>
      </c>
      <c r="AB48" s="1" t="s">
        <v>164</v>
      </c>
      <c r="AC48" s="365"/>
      <c r="AD48" s="365"/>
    </row>
    <row r="49" spans="1:30" s="1" customFormat="1">
      <c r="A49" s="86">
        <f t="shared" si="1"/>
        <v>45</v>
      </c>
      <c r="B49" s="335" t="s">
        <v>44</v>
      </c>
      <c r="C49" s="135">
        <v>1994</v>
      </c>
      <c r="D49" s="136">
        <v>3</v>
      </c>
      <c r="E49" s="136">
        <v>2</v>
      </c>
      <c r="F49" s="136">
        <v>12</v>
      </c>
      <c r="G49" s="188">
        <v>705.4</v>
      </c>
      <c r="H49" s="188">
        <v>0</v>
      </c>
      <c r="I49" s="188">
        <v>85.2</v>
      </c>
      <c r="J49" s="188" t="s">
        <v>27</v>
      </c>
      <c r="K49" s="188" t="s">
        <v>27</v>
      </c>
      <c r="L49" s="188" t="s">
        <v>27</v>
      </c>
      <c r="M49" s="195" t="s">
        <v>28</v>
      </c>
      <c r="N49" s="188" t="s">
        <v>30</v>
      </c>
      <c r="O49" s="190" t="s">
        <v>30</v>
      </c>
      <c r="P49" s="188" t="s">
        <v>31</v>
      </c>
      <c r="Q49" s="188" t="s">
        <v>32</v>
      </c>
      <c r="R49" s="188" t="s">
        <v>33</v>
      </c>
      <c r="S49" s="188" t="s">
        <v>33</v>
      </c>
      <c r="T49" s="133">
        <v>433.89</v>
      </c>
      <c r="U49" s="188">
        <v>345.3</v>
      </c>
      <c r="V49" s="188">
        <v>345</v>
      </c>
      <c r="W49" s="188">
        <v>448</v>
      </c>
      <c r="X49" s="188">
        <v>684.8</v>
      </c>
      <c r="Y49" s="64"/>
      <c r="Z49" s="92">
        <f t="shared" si="2"/>
        <v>775.5</v>
      </c>
      <c r="AA49" s="318">
        <v>19.52</v>
      </c>
    </row>
    <row r="50" spans="1:30" s="1" customFormat="1" ht="12.75" customHeight="1">
      <c r="A50" s="86">
        <f t="shared" si="1"/>
        <v>46</v>
      </c>
      <c r="B50" s="335" t="s">
        <v>130</v>
      </c>
      <c r="C50" s="80">
        <v>2009</v>
      </c>
      <c r="D50" s="80">
        <v>4</v>
      </c>
      <c r="E50" s="80">
        <v>2</v>
      </c>
      <c r="F50" s="80">
        <v>24</v>
      </c>
      <c r="G50" s="80">
        <v>1386.5</v>
      </c>
      <c r="H50" s="80">
        <v>0</v>
      </c>
      <c r="I50" s="80">
        <v>140.6</v>
      </c>
      <c r="J50" s="188" t="s">
        <v>27</v>
      </c>
      <c r="K50" s="188" t="s">
        <v>27</v>
      </c>
      <c r="L50" s="188" t="s">
        <v>27</v>
      </c>
      <c r="M50" s="195" t="s">
        <v>28</v>
      </c>
      <c r="N50" s="188" t="s">
        <v>30</v>
      </c>
      <c r="O50" s="188" t="s">
        <v>28</v>
      </c>
      <c r="P50" s="80" t="s">
        <v>31</v>
      </c>
      <c r="Q50" s="188" t="s">
        <v>32</v>
      </c>
      <c r="R50" s="188" t="s">
        <v>33</v>
      </c>
      <c r="S50" s="188" t="s">
        <v>33</v>
      </c>
      <c r="T50" s="133">
        <v>110.22</v>
      </c>
      <c r="U50" s="188">
        <v>388.4</v>
      </c>
      <c r="V50" s="135">
        <v>388.4</v>
      </c>
      <c r="W50" s="188">
        <v>660.27</v>
      </c>
      <c r="X50" s="190"/>
      <c r="Y50" s="64"/>
      <c r="Z50" s="92">
        <f t="shared" si="2"/>
        <v>917.4</v>
      </c>
      <c r="AA50" s="318">
        <v>19.09</v>
      </c>
      <c r="AB50" s="1" t="s">
        <v>165</v>
      </c>
    </row>
    <row r="51" spans="1:30" s="1" customFormat="1">
      <c r="A51" s="86">
        <f t="shared" si="1"/>
        <v>47</v>
      </c>
      <c r="B51" s="370" t="s">
        <v>79</v>
      </c>
      <c r="C51" s="378" t="s">
        <v>80</v>
      </c>
      <c r="D51" s="81">
        <v>2</v>
      </c>
      <c r="E51" s="80">
        <v>3</v>
      </c>
      <c r="F51" s="80">
        <v>12</v>
      </c>
      <c r="G51" s="80">
        <v>526.29999999999995</v>
      </c>
      <c r="H51" s="188">
        <v>49.5</v>
      </c>
      <c r="I51" s="80">
        <v>71.400000000000006</v>
      </c>
      <c r="J51" s="132" t="s">
        <v>33</v>
      </c>
      <c r="K51" s="188" t="s">
        <v>27</v>
      </c>
      <c r="L51" s="188" t="s">
        <v>27</v>
      </c>
      <c r="M51" s="195" t="s">
        <v>28</v>
      </c>
      <c r="N51" s="188" t="s">
        <v>29</v>
      </c>
      <c r="O51" s="188" t="s">
        <v>28</v>
      </c>
      <c r="P51" s="188" t="s">
        <v>31</v>
      </c>
      <c r="Q51" s="188" t="s">
        <v>32</v>
      </c>
      <c r="R51" s="188" t="s">
        <v>33</v>
      </c>
      <c r="S51" s="188" t="s">
        <v>33</v>
      </c>
      <c r="T51" s="133">
        <v>599.66</v>
      </c>
      <c r="U51" s="132">
        <v>0</v>
      </c>
      <c r="V51" s="80">
        <v>424.3</v>
      </c>
      <c r="W51" s="80">
        <v>646</v>
      </c>
      <c r="X51" s="80">
        <v>738.3</v>
      </c>
      <c r="Y51" s="64"/>
      <c r="Z51" s="92">
        <f t="shared" si="2"/>
        <v>495.70000000000005</v>
      </c>
      <c r="AA51" s="318">
        <v>17.940000000000001</v>
      </c>
    </row>
    <row r="52" spans="1:30" s="1" customFormat="1">
      <c r="A52" s="86">
        <f t="shared" si="1"/>
        <v>48</v>
      </c>
      <c r="B52" s="87" t="s">
        <v>108</v>
      </c>
      <c r="C52" s="350">
        <v>1978</v>
      </c>
      <c r="D52" s="351">
        <v>2</v>
      </c>
      <c r="E52" s="351">
        <v>2</v>
      </c>
      <c r="F52" s="351">
        <v>16</v>
      </c>
      <c r="G52" s="352">
        <v>740.7</v>
      </c>
      <c r="H52" s="352">
        <v>0</v>
      </c>
      <c r="I52" s="352">
        <v>58.4</v>
      </c>
      <c r="J52" s="352" t="s">
        <v>27</v>
      </c>
      <c r="K52" s="352" t="s">
        <v>27</v>
      </c>
      <c r="L52" s="352" t="s">
        <v>27</v>
      </c>
      <c r="M52" s="353" t="s">
        <v>28</v>
      </c>
      <c r="N52" s="352" t="s">
        <v>30</v>
      </c>
      <c r="O52" s="352" t="s">
        <v>28</v>
      </c>
      <c r="P52" s="352" t="s">
        <v>31</v>
      </c>
      <c r="Q52" s="352" t="s">
        <v>32</v>
      </c>
      <c r="R52" s="352" t="s">
        <v>33</v>
      </c>
      <c r="S52" s="352" t="s">
        <v>33</v>
      </c>
      <c r="T52" s="354">
        <v>615.4</v>
      </c>
      <c r="U52" s="352">
        <v>0</v>
      </c>
      <c r="V52" s="352">
        <v>448.7</v>
      </c>
      <c r="W52" s="352">
        <v>588.20000000000005</v>
      </c>
      <c r="X52" s="355">
        <v>599.5</v>
      </c>
      <c r="Y52" s="356"/>
      <c r="Z52" s="357">
        <f t="shared" si="2"/>
        <v>507.09999999999997</v>
      </c>
      <c r="AA52" s="377">
        <v>25.03</v>
      </c>
    </row>
    <row r="53" spans="1:30" s="1" customFormat="1">
      <c r="A53" s="86">
        <f t="shared" si="1"/>
        <v>49</v>
      </c>
      <c r="B53" s="87" t="s">
        <v>109</v>
      </c>
      <c r="C53" s="86">
        <v>1982</v>
      </c>
      <c r="D53" s="88">
        <v>2</v>
      </c>
      <c r="E53" s="88">
        <v>3</v>
      </c>
      <c r="F53" s="88">
        <v>16</v>
      </c>
      <c r="G53" s="89">
        <v>721.8</v>
      </c>
      <c r="H53" s="89">
        <v>0</v>
      </c>
      <c r="I53" s="89">
        <v>87.6</v>
      </c>
      <c r="J53" s="89" t="s">
        <v>27</v>
      </c>
      <c r="K53" s="89" t="s">
        <v>27</v>
      </c>
      <c r="L53" s="89" t="s">
        <v>27</v>
      </c>
      <c r="M53" s="331" t="s">
        <v>28</v>
      </c>
      <c r="N53" s="89" t="s">
        <v>30</v>
      </c>
      <c r="O53" s="89" t="s">
        <v>28</v>
      </c>
      <c r="P53" s="89" t="s">
        <v>31</v>
      </c>
      <c r="Q53" s="89" t="s">
        <v>32</v>
      </c>
      <c r="R53" s="89" t="s">
        <v>33</v>
      </c>
      <c r="S53" s="89" t="s">
        <v>33</v>
      </c>
      <c r="T53" s="90">
        <v>726.77</v>
      </c>
      <c r="U53" s="89">
        <v>508.5</v>
      </c>
      <c r="V53" s="89">
        <v>508.5</v>
      </c>
      <c r="W53" s="89">
        <v>714</v>
      </c>
      <c r="X53" s="91">
        <v>683.2</v>
      </c>
      <c r="Y53" s="64"/>
      <c r="Z53" s="332">
        <f t="shared" si="2"/>
        <v>1104.5999999999999</v>
      </c>
      <c r="AA53" s="318">
        <v>25.03</v>
      </c>
    </row>
    <row r="54" spans="1:30" s="1" customFormat="1">
      <c r="A54" s="86">
        <f t="shared" si="1"/>
        <v>50</v>
      </c>
      <c r="B54" s="87" t="s">
        <v>176</v>
      </c>
      <c r="C54" s="86">
        <v>1977</v>
      </c>
      <c r="D54" s="88">
        <v>5</v>
      </c>
      <c r="E54" s="88">
        <v>2</v>
      </c>
      <c r="F54" s="88">
        <v>154</v>
      </c>
      <c r="G54" s="89">
        <v>2424.3000000000002</v>
      </c>
      <c r="H54" s="89">
        <v>201.1</v>
      </c>
      <c r="I54" s="334">
        <v>1560.7</v>
      </c>
      <c r="J54" s="89" t="s">
        <v>27</v>
      </c>
      <c r="K54" s="89" t="s">
        <v>27</v>
      </c>
      <c r="L54" s="89" t="s">
        <v>27</v>
      </c>
      <c r="M54" s="89" t="s">
        <v>30</v>
      </c>
      <c r="N54" s="89" t="s">
        <v>30</v>
      </c>
      <c r="O54" s="89" t="s">
        <v>30</v>
      </c>
      <c r="P54" s="89" t="s">
        <v>39</v>
      </c>
      <c r="Q54" s="89" t="s">
        <v>32</v>
      </c>
      <c r="R54" s="88">
        <v>2</v>
      </c>
      <c r="S54" s="89" t="s">
        <v>33</v>
      </c>
      <c r="T54" s="89">
        <v>1010.27</v>
      </c>
      <c r="U54" s="89">
        <v>830.9</v>
      </c>
      <c r="V54" s="89">
        <v>966.6</v>
      </c>
      <c r="W54" s="89">
        <v>750</v>
      </c>
      <c r="X54" s="91">
        <v>1567</v>
      </c>
      <c r="Y54" s="87"/>
      <c r="Z54" s="382">
        <f t="shared" si="2"/>
        <v>3358.2</v>
      </c>
      <c r="AA54" s="383">
        <v>17.36</v>
      </c>
    </row>
    <row r="55" spans="1:30" s="1" customFormat="1">
      <c r="A55" s="86">
        <f t="shared" si="1"/>
        <v>51</v>
      </c>
      <c r="B55" s="87" t="s">
        <v>47</v>
      </c>
      <c r="C55" s="86">
        <v>1959</v>
      </c>
      <c r="D55" s="88">
        <v>2</v>
      </c>
      <c r="E55" s="88">
        <v>2</v>
      </c>
      <c r="F55" s="88">
        <v>12</v>
      </c>
      <c r="G55" s="89">
        <v>622</v>
      </c>
      <c r="H55" s="89">
        <v>0</v>
      </c>
      <c r="I55" s="89">
        <v>52.1</v>
      </c>
      <c r="J55" s="89" t="s">
        <v>27</v>
      </c>
      <c r="K55" s="89" t="s">
        <v>27</v>
      </c>
      <c r="L55" s="89" t="s">
        <v>27</v>
      </c>
      <c r="M55" s="331" t="s">
        <v>28</v>
      </c>
      <c r="N55" s="89" t="s">
        <v>30</v>
      </c>
      <c r="O55" s="89" t="s">
        <v>30</v>
      </c>
      <c r="P55" s="89" t="s">
        <v>48</v>
      </c>
      <c r="Q55" s="89" t="s">
        <v>32</v>
      </c>
      <c r="R55" s="89" t="s">
        <v>33</v>
      </c>
      <c r="S55" s="89" t="s">
        <v>33</v>
      </c>
      <c r="T55" s="90">
        <v>548.74</v>
      </c>
      <c r="U55" s="89">
        <v>136.80000000000001</v>
      </c>
      <c r="V55" s="89">
        <v>380.8</v>
      </c>
      <c r="W55" s="89">
        <v>606.1</v>
      </c>
      <c r="X55" s="91">
        <v>688.1</v>
      </c>
      <c r="Y55" s="64"/>
      <c r="Z55" s="332">
        <f t="shared" si="2"/>
        <v>569.70000000000005</v>
      </c>
      <c r="AA55" s="318">
        <v>20.77</v>
      </c>
      <c r="AB55" s="1" t="s">
        <v>164</v>
      </c>
    </row>
    <row r="56" spans="1:30" s="1" customFormat="1">
      <c r="A56" s="86">
        <f t="shared" si="1"/>
        <v>52</v>
      </c>
      <c r="B56" s="87" t="s">
        <v>49</v>
      </c>
      <c r="C56" s="86">
        <v>1958</v>
      </c>
      <c r="D56" s="88">
        <v>2</v>
      </c>
      <c r="E56" s="88">
        <v>2</v>
      </c>
      <c r="F56" s="88">
        <v>12</v>
      </c>
      <c r="G56" s="89">
        <v>605.9</v>
      </c>
      <c r="H56" s="89">
        <v>0</v>
      </c>
      <c r="I56" s="89">
        <v>69.099999999999994</v>
      </c>
      <c r="J56" s="89" t="s">
        <v>27</v>
      </c>
      <c r="K56" s="89" t="s">
        <v>27</v>
      </c>
      <c r="L56" s="89" t="s">
        <v>27</v>
      </c>
      <c r="M56" s="331" t="s">
        <v>28</v>
      </c>
      <c r="N56" s="89" t="s">
        <v>30</v>
      </c>
      <c r="O56" s="89" t="s">
        <v>30</v>
      </c>
      <c r="P56" s="89" t="s">
        <v>48</v>
      </c>
      <c r="Q56" s="89" t="s">
        <v>32</v>
      </c>
      <c r="R56" s="89" t="s">
        <v>33</v>
      </c>
      <c r="S56" s="89" t="s">
        <v>33</v>
      </c>
      <c r="T56" s="90">
        <v>579.23</v>
      </c>
      <c r="U56" s="89">
        <v>98.3</v>
      </c>
      <c r="V56" s="89">
        <v>426.4</v>
      </c>
      <c r="W56" s="89">
        <v>710.5</v>
      </c>
      <c r="X56" s="91">
        <v>594.1</v>
      </c>
      <c r="Y56" s="64"/>
      <c r="Z56" s="332">
        <f t="shared" si="2"/>
        <v>593.79999999999995</v>
      </c>
      <c r="AA56" s="318">
        <v>20.77</v>
      </c>
      <c r="AB56" s="1" t="s">
        <v>164</v>
      </c>
    </row>
    <row r="57" spans="1:30" s="1" customFormat="1">
      <c r="A57" s="86">
        <f t="shared" si="1"/>
        <v>53</v>
      </c>
      <c r="B57" s="87" t="s">
        <v>50</v>
      </c>
      <c r="C57" s="86">
        <v>1957</v>
      </c>
      <c r="D57" s="88">
        <v>2</v>
      </c>
      <c r="E57" s="88">
        <v>2</v>
      </c>
      <c r="F57" s="88">
        <v>12</v>
      </c>
      <c r="G57" s="89">
        <v>619.1</v>
      </c>
      <c r="H57" s="89">
        <v>0</v>
      </c>
      <c r="I57" s="89">
        <v>55.1</v>
      </c>
      <c r="J57" s="89" t="s">
        <v>27</v>
      </c>
      <c r="K57" s="89" t="s">
        <v>27</v>
      </c>
      <c r="L57" s="89" t="s">
        <v>27</v>
      </c>
      <c r="M57" s="331" t="s">
        <v>28</v>
      </c>
      <c r="N57" s="89" t="s">
        <v>30</v>
      </c>
      <c r="O57" s="89" t="s">
        <v>30</v>
      </c>
      <c r="P57" s="89" t="s">
        <v>48</v>
      </c>
      <c r="Q57" s="89" t="s">
        <v>32</v>
      </c>
      <c r="R57" s="89" t="s">
        <v>33</v>
      </c>
      <c r="S57" s="89" t="s">
        <v>33</v>
      </c>
      <c r="T57" s="90">
        <v>548.82000000000005</v>
      </c>
      <c r="U57" s="89">
        <v>135.80000000000001</v>
      </c>
      <c r="V57" s="89">
        <v>390</v>
      </c>
      <c r="W57" s="89">
        <v>612.4</v>
      </c>
      <c r="X57" s="91">
        <v>699.6</v>
      </c>
      <c r="Y57" s="64"/>
      <c r="Z57" s="332">
        <f t="shared" si="2"/>
        <v>580.9</v>
      </c>
      <c r="AA57" s="318">
        <v>20.77</v>
      </c>
      <c r="AB57" s="1" t="s">
        <v>164</v>
      </c>
    </row>
    <row r="58" spans="1:30" s="1" customFormat="1">
      <c r="A58" s="86">
        <f t="shared" si="1"/>
        <v>54</v>
      </c>
      <c r="B58" s="87" t="s">
        <v>51</v>
      </c>
      <c r="C58" s="86">
        <v>1957</v>
      </c>
      <c r="D58" s="88">
        <v>2</v>
      </c>
      <c r="E58" s="88">
        <v>2</v>
      </c>
      <c r="F58" s="88">
        <v>12</v>
      </c>
      <c r="G58" s="89">
        <v>609.9</v>
      </c>
      <c r="H58" s="89">
        <v>0</v>
      </c>
      <c r="I58" s="89">
        <v>67.900000000000006</v>
      </c>
      <c r="J58" s="89" t="s">
        <v>27</v>
      </c>
      <c r="K58" s="89" t="s">
        <v>27</v>
      </c>
      <c r="L58" s="89" t="s">
        <v>27</v>
      </c>
      <c r="M58" s="331" t="s">
        <v>28</v>
      </c>
      <c r="N58" s="89" t="s">
        <v>30</v>
      </c>
      <c r="O58" s="89" t="s">
        <v>30</v>
      </c>
      <c r="P58" s="89" t="s">
        <v>48</v>
      </c>
      <c r="Q58" s="89" t="s">
        <v>32</v>
      </c>
      <c r="R58" s="89" t="s">
        <v>33</v>
      </c>
      <c r="S58" s="89" t="s">
        <v>33</v>
      </c>
      <c r="T58" s="90">
        <v>578.95000000000005</v>
      </c>
      <c r="U58" s="89">
        <v>0</v>
      </c>
      <c r="V58" s="89">
        <v>402.3</v>
      </c>
      <c r="W58" s="89">
        <v>624.70000000000005</v>
      </c>
      <c r="X58" s="91">
        <v>604.20000000000005</v>
      </c>
      <c r="Y58" s="64"/>
      <c r="Z58" s="332">
        <f t="shared" si="2"/>
        <v>470.20000000000005</v>
      </c>
      <c r="AA58" s="318">
        <v>20.77</v>
      </c>
      <c r="AB58" s="1" t="s">
        <v>164</v>
      </c>
      <c r="AD58" s="358"/>
    </row>
    <row r="59" spans="1:30" s="1" customFormat="1">
      <c r="A59" s="86">
        <f t="shared" si="1"/>
        <v>55</v>
      </c>
      <c r="B59" s="87" t="s">
        <v>52</v>
      </c>
      <c r="C59" s="135">
        <v>1960</v>
      </c>
      <c r="D59" s="136">
        <v>3</v>
      </c>
      <c r="E59" s="136">
        <v>2</v>
      </c>
      <c r="F59" s="136">
        <v>15</v>
      </c>
      <c r="G59" s="188">
        <v>787.6</v>
      </c>
      <c r="H59" s="188">
        <v>210.7</v>
      </c>
      <c r="I59" s="188">
        <v>83.4</v>
      </c>
      <c r="J59" s="188" t="s">
        <v>27</v>
      </c>
      <c r="K59" s="188" t="s">
        <v>27</v>
      </c>
      <c r="L59" s="188" t="s">
        <v>27</v>
      </c>
      <c r="M59" s="195" t="s">
        <v>28</v>
      </c>
      <c r="N59" s="188" t="s">
        <v>30</v>
      </c>
      <c r="O59" s="188" t="s">
        <v>30</v>
      </c>
      <c r="P59" s="188" t="s">
        <v>48</v>
      </c>
      <c r="Q59" s="188" t="s">
        <v>32</v>
      </c>
      <c r="R59" s="188" t="s">
        <v>33</v>
      </c>
      <c r="S59" s="188" t="s">
        <v>33</v>
      </c>
      <c r="T59" s="133">
        <v>551.88</v>
      </c>
      <c r="U59" s="188">
        <v>216.1</v>
      </c>
      <c r="V59" s="188">
        <v>377</v>
      </c>
      <c r="W59" s="188">
        <v>680</v>
      </c>
      <c r="X59" s="188">
        <v>976.6</v>
      </c>
      <c r="Y59" s="64"/>
      <c r="Z59" s="92">
        <f>I59+U59+V59</f>
        <v>676.5</v>
      </c>
      <c r="AA59" s="318">
        <v>17.190000000000001</v>
      </c>
      <c r="AB59" s="1" t="s">
        <v>164</v>
      </c>
      <c r="AC59" s="392"/>
      <c r="AD59" s="392"/>
    </row>
    <row r="60" spans="1:30" s="1" customFormat="1">
      <c r="A60" s="86">
        <f t="shared" si="1"/>
        <v>56</v>
      </c>
      <c r="B60" s="87" t="s">
        <v>53</v>
      </c>
      <c r="C60" s="86">
        <v>1960</v>
      </c>
      <c r="D60" s="88">
        <v>2</v>
      </c>
      <c r="E60" s="88">
        <v>2</v>
      </c>
      <c r="F60" s="88">
        <v>12</v>
      </c>
      <c r="G60" s="89">
        <v>623.9</v>
      </c>
      <c r="H60" s="89">
        <v>0</v>
      </c>
      <c r="I60" s="89">
        <v>53.5</v>
      </c>
      <c r="J60" s="89" t="s">
        <v>27</v>
      </c>
      <c r="K60" s="89" t="s">
        <v>27</v>
      </c>
      <c r="L60" s="89" t="s">
        <v>27</v>
      </c>
      <c r="M60" s="331" t="s">
        <v>28</v>
      </c>
      <c r="N60" s="89" t="s">
        <v>30</v>
      </c>
      <c r="O60" s="89" t="s">
        <v>30</v>
      </c>
      <c r="P60" s="89" t="s">
        <v>48</v>
      </c>
      <c r="Q60" s="89" t="s">
        <v>32</v>
      </c>
      <c r="R60" s="89" t="s">
        <v>33</v>
      </c>
      <c r="S60" s="89" t="s">
        <v>33</v>
      </c>
      <c r="T60" s="90">
        <v>546.38</v>
      </c>
      <c r="U60" s="89">
        <v>139.1</v>
      </c>
      <c r="V60" s="89">
        <v>381.4</v>
      </c>
      <c r="W60" s="89">
        <v>596.6</v>
      </c>
      <c r="X60" s="91">
        <v>701.4</v>
      </c>
      <c r="Y60" s="64"/>
      <c r="Z60" s="332">
        <f t="shared" si="2"/>
        <v>574</v>
      </c>
      <c r="AA60" s="318">
        <v>20.77</v>
      </c>
      <c r="AB60" s="1" t="s">
        <v>164</v>
      </c>
    </row>
    <row r="61" spans="1:30" s="1" customFormat="1">
      <c r="A61" s="86">
        <f t="shared" si="1"/>
        <v>57</v>
      </c>
      <c r="B61" s="87" t="s">
        <v>54</v>
      </c>
      <c r="C61" s="86">
        <v>1961</v>
      </c>
      <c r="D61" s="88">
        <v>2</v>
      </c>
      <c r="E61" s="88">
        <v>3</v>
      </c>
      <c r="F61" s="88">
        <v>19</v>
      </c>
      <c r="G61" s="89">
        <v>1121.5</v>
      </c>
      <c r="H61" s="89">
        <v>0</v>
      </c>
      <c r="I61" s="89">
        <v>98.8</v>
      </c>
      <c r="J61" s="89" t="s">
        <v>27</v>
      </c>
      <c r="K61" s="89" t="s">
        <v>27</v>
      </c>
      <c r="L61" s="89" t="s">
        <v>27</v>
      </c>
      <c r="M61" s="331" t="s">
        <v>28</v>
      </c>
      <c r="N61" s="89" t="s">
        <v>30</v>
      </c>
      <c r="O61" s="89" t="s">
        <v>30</v>
      </c>
      <c r="P61" s="89" t="s">
        <v>48</v>
      </c>
      <c r="Q61" s="89" t="s">
        <v>32</v>
      </c>
      <c r="R61" s="89" t="s">
        <v>33</v>
      </c>
      <c r="S61" s="89" t="s">
        <v>33</v>
      </c>
      <c r="T61" s="90">
        <v>851.83</v>
      </c>
      <c r="U61" s="89">
        <v>186.7</v>
      </c>
      <c r="V61" s="89">
        <v>651.9</v>
      </c>
      <c r="W61" s="89">
        <v>958.8</v>
      </c>
      <c r="X61" s="91">
        <v>1028.5</v>
      </c>
      <c r="Y61" s="64"/>
      <c r="Z61" s="332">
        <f t="shared" si="2"/>
        <v>937.4</v>
      </c>
      <c r="AA61" s="318">
        <v>17.29</v>
      </c>
    </row>
    <row r="62" spans="1:30" s="1" customFormat="1">
      <c r="A62" s="86">
        <f t="shared" si="1"/>
        <v>58</v>
      </c>
      <c r="B62" s="87" t="s">
        <v>55</v>
      </c>
      <c r="C62" s="86">
        <v>1973</v>
      </c>
      <c r="D62" s="88">
        <v>2</v>
      </c>
      <c r="E62" s="88">
        <v>2</v>
      </c>
      <c r="F62" s="88">
        <v>16</v>
      </c>
      <c r="G62" s="89">
        <v>714.4</v>
      </c>
      <c r="H62" s="89">
        <v>0</v>
      </c>
      <c r="I62" s="89">
        <v>60.7</v>
      </c>
      <c r="J62" s="89" t="s">
        <v>27</v>
      </c>
      <c r="K62" s="89" t="s">
        <v>27</v>
      </c>
      <c r="L62" s="89" t="s">
        <v>27</v>
      </c>
      <c r="M62" s="331" t="s">
        <v>28</v>
      </c>
      <c r="N62" s="89" t="s">
        <v>30</v>
      </c>
      <c r="O62" s="89" t="s">
        <v>30</v>
      </c>
      <c r="P62" s="89" t="s">
        <v>31</v>
      </c>
      <c r="Q62" s="89" t="s">
        <v>32</v>
      </c>
      <c r="R62" s="89" t="s">
        <v>33</v>
      </c>
      <c r="S62" s="89" t="s">
        <v>33</v>
      </c>
      <c r="T62" s="90">
        <v>609.62</v>
      </c>
      <c r="U62" s="89">
        <v>277.60000000000002</v>
      </c>
      <c r="V62" s="89">
        <v>438.9</v>
      </c>
      <c r="W62" s="89">
        <v>676</v>
      </c>
      <c r="X62" s="91">
        <v>885.7</v>
      </c>
      <c r="Y62" s="64"/>
      <c r="Z62" s="332">
        <f t="shared" si="2"/>
        <v>777.2</v>
      </c>
      <c r="AA62" s="318">
        <v>20.77</v>
      </c>
      <c r="AB62" s="1" t="s">
        <v>164</v>
      </c>
    </row>
    <row r="63" spans="1:30" s="1" customFormat="1">
      <c r="A63" s="86">
        <f t="shared" si="1"/>
        <v>59</v>
      </c>
      <c r="B63" s="307" t="s">
        <v>58</v>
      </c>
      <c r="C63" s="336">
        <v>1978</v>
      </c>
      <c r="D63" s="88">
        <v>5</v>
      </c>
      <c r="E63" s="88">
        <v>2</v>
      </c>
      <c r="F63" s="88">
        <v>72</v>
      </c>
      <c r="G63" s="89">
        <v>1384.1</v>
      </c>
      <c r="H63" s="89">
        <v>147.5</v>
      </c>
      <c r="I63" s="89">
        <v>1011.9</v>
      </c>
      <c r="J63" s="89" t="s">
        <v>33</v>
      </c>
      <c r="K63" s="89" t="s">
        <v>27</v>
      </c>
      <c r="L63" s="89" t="s">
        <v>27</v>
      </c>
      <c r="M63" s="331" t="s">
        <v>30</v>
      </c>
      <c r="N63" s="89" t="s">
        <v>30</v>
      </c>
      <c r="O63" s="89" t="s">
        <v>30</v>
      </c>
      <c r="P63" s="89" t="s">
        <v>39</v>
      </c>
      <c r="Q63" s="89" t="s">
        <v>40</v>
      </c>
      <c r="R63" s="89" t="s">
        <v>33</v>
      </c>
      <c r="S63" s="89" t="s">
        <v>33</v>
      </c>
      <c r="T63" s="90">
        <v>664.4</v>
      </c>
      <c r="U63" s="89">
        <v>436.5</v>
      </c>
      <c r="V63" s="89">
        <v>450</v>
      </c>
      <c r="W63" s="89">
        <v>540</v>
      </c>
      <c r="X63" s="91">
        <v>1644</v>
      </c>
      <c r="Y63" s="64"/>
      <c r="Z63" s="332">
        <f t="shared" si="2"/>
        <v>1898.4</v>
      </c>
      <c r="AA63" s="318">
        <v>22.85</v>
      </c>
    </row>
    <row r="64" spans="1:30" s="1" customFormat="1">
      <c r="A64" s="86">
        <f t="shared" si="1"/>
        <v>60</v>
      </c>
      <c r="B64" s="307" t="s">
        <v>57</v>
      </c>
      <c r="C64" s="336">
        <v>1985</v>
      </c>
      <c r="D64" s="88">
        <v>5</v>
      </c>
      <c r="E64" s="88">
        <v>2</v>
      </c>
      <c r="F64" s="88">
        <v>81</v>
      </c>
      <c r="G64" s="89">
        <v>1290.0999999999999</v>
      </c>
      <c r="H64" s="89">
        <v>0</v>
      </c>
      <c r="I64" s="89">
        <v>988.6</v>
      </c>
      <c r="J64" s="89" t="s">
        <v>33</v>
      </c>
      <c r="K64" s="89" t="s">
        <v>27</v>
      </c>
      <c r="L64" s="89" t="s">
        <v>27</v>
      </c>
      <c r="M64" s="331" t="s">
        <v>30</v>
      </c>
      <c r="N64" s="89" t="s">
        <v>30</v>
      </c>
      <c r="O64" s="89" t="s">
        <v>30</v>
      </c>
      <c r="P64" s="89" t="s">
        <v>39</v>
      </c>
      <c r="Q64" s="89" t="s">
        <v>40</v>
      </c>
      <c r="R64" s="89" t="s">
        <v>33</v>
      </c>
      <c r="S64" s="89" t="s">
        <v>33</v>
      </c>
      <c r="T64" s="90">
        <v>668.67</v>
      </c>
      <c r="U64" s="89">
        <v>470.2</v>
      </c>
      <c r="V64" s="89">
        <v>486.2</v>
      </c>
      <c r="W64" s="89">
        <v>543</v>
      </c>
      <c r="X64" s="91">
        <v>1707.6</v>
      </c>
      <c r="Y64" s="64"/>
      <c r="Z64" s="332">
        <f t="shared" si="2"/>
        <v>1945</v>
      </c>
      <c r="AA64" s="318">
        <v>22.85</v>
      </c>
    </row>
    <row r="65" spans="1:29" s="1" customFormat="1">
      <c r="A65" s="86">
        <f t="shared" si="1"/>
        <v>61</v>
      </c>
      <c r="B65" s="307" t="s">
        <v>56</v>
      </c>
      <c r="C65" s="336">
        <v>1988</v>
      </c>
      <c r="D65" s="88">
        <v>4</v>
      </c>
      <c r="E65" s="88">
        <v>3</v>
      </c>
      <c r="F65" s="88">
        <v>36</v>
      </c>
      <c r="G65" s="89">
        <v>1713.6</v>
      </c>
      <c r="H65" s="89">
        <v>0</v>
      </c>
      <c r="I65" s="89">
        <v>174.6</v>
      </c>
      <c r="J65" s="89" t="s">
        <v>27</v>
      </c>
      <c r="K65" s="89" t="s">
        <v>27</v>
      </c>
      <c r="L65" s="89" t="s">
        <v>27</v>
      </c>
      <c r="M65" s="331" t="s">
        <v>30</v>
      </c>
      <c r="N65" s="89" t="s">
        <v>30</v>
      </c>
      <c r="O65" s="89" t="s">
        <v>30</v>
      </c>
      <c r="P65" s="89" t="s">
        <v>39</v>
      </c>
      <c r="Q65" s="89" t="s">
        <v>40</v>
      </c>
      <c r="R65" s="89" t="s">
        <v>33</v>
      </c>
      <c r="S65" s="89" t="s">
        <v>33</v>
      </c>
      <c r="T65" s="90">
        <v>684.34</v>
      </c>
      <c r="U65" s="89">
        <v>421.4</v>
      </c>
      <c r="V65" s="89">
        <v>495.9</v>
      </c>
      <c r="W65" s="89">
        <v>566.1</v>
      </c>
      <c r="X65" s="91">
        <v>1340.9</v>
      </c>
      <c r="Y65" s="64"/>
      <c r="Z65" s="332">
        <f t="shared" si="2"/>
        <v>1091.9000000000001</v>
      </c>
      <c r="AA65" s="318">
        <v>19.52</v>
      </c>
    </row>
    <row r="66" spans="1:29" s="1" customFormat="1">
      <c r="A66" s="86">
        <f t="shared" si="1"/>
        <v>62</v>
      </c>
      <c r="B66" s="87" t="s">
        <v>120</v>
      </c>
      <c r="C66" s="86">
        <v>1984</v>
      </c>
      <c r="D66" s="88">
        <v>5</v>
      </c>
      <c r="E66" s="88">
        <v>11</v>
      </c>
      <c r="F66" s="88">
        <v>121</v>
      </c>
      <c r="G66" s="89">
        <v>6550.1</v>
      </c>
      <c r="H66" s="89">
        <v>213.3</v>
      </c>
      <c r="I66" s="89">
        <v>864</v>
      </c>
      <c r="J66" s="89" t="s">
        <v>27</v>
      </c>
      <c r="K66" s="89" t="s">
        <v>27</v>
      </c>
      <c r="L66" s="89" t="s">
        <v>27</v>
      </c>
      <c r="M66" s="331" t="s">
        <v>30</v>
      </c>
      <c r="N66" s="89" t="s">
        <v>30</v>
      </c>
      <c r="O66" s="89" t="s">
        <v>30</v>
      </c>
      <c r="P66" s="89" t="s">
        <v>39</v>
      </c>
      <c r="Q66" s="89" t="s">
        <v>32</v>
      </c>
      <c r="R66" s="89" t="s">
        <v>33</v>
      </c>
      <c r="S66" s="89" t="s">
        <v>33</v>
      </c>
      <c r="T66" s="90">
        <v>2503.5700000000002</v>
      </c>
      <c r="U66" s="89">
        <v>1402</v>
      </c>
      <c r="V66" s="89">
        <v>1780.7</v>
      </c>
      <c r="W66" s="89">
        <v>1971</v>
      </c>
      <c r="X66" s="91">
        <v>5051.7</v>
      </c>
      <c r="Y66" s="64"/>
      <c r="Z66" s="332">
        <f t="shared" si="2"/>
        <v>4046.7</v>
      </c>
      <c r="AA66" s="318">
        <v>20.77</v>
      </c>
      <c r="AB66" s="1" t="s">
        <v>164</v>
      </c>
    </row>
    <row r="67" spans="1:29" s="1" customFormat="1">
      <c r="A67" s="86">
        <f t="shared" si="1"/>
        <v>63</v>
      </c>
      <c r="B67" s="87" t="s">
        <v>121</v>
      </c>
      <c r="C67" s="86">
        <v>1989</v>
      </c>
      <c r="D67" s="88">
        <v>5</v>
      </c>
      <c r="E67" s="88">
        <v>6</v>
      </c>
      <c r="F67" s="88">
        <v>77</v>
      </c>
      <c r="G67" s="89">
        <v>3668.6</v>
      </c>
      <c r="H67" s="89">
        <v>94.7</v>
      </c>
      <c r="I67" s="89">
        <v>459.6</v>
      </c>
      <c r="J67" s="89" t="s">
        <v>27</v>
      </c>
      <c r="K67" s="89" t="s">
        <v>27</v>
      </c>
      <c r="L67" s="89" t="s">
        <v>27</v>
      </c>
      <c r="M67" s="331" t="s">
        <v>30</v>
      </c>
      <c r="N67" s="89" t="s">
        <v>30</v>
      </c>
      <c r="O67" s="89" t="s">
        <v>30</v>
      </c>
      <c r="P67" s="89" t="s">
        <v>39</v>
      </c>
      <c r="Q67" s="89" t="s">
        <v>32</v>
      </c>
      <c r="R67" s="89" t="s">
        <v>33</v>
      </c>
      <c r="S67" s="89" t="s">
        <v>33</v>
      </c>
      <c r="T67" s="90">
        <v>1315.02</v>
      </c>
      <c r="U67" s="89">
        <v>790.6</v>
      </c>
      <c r="V67" s="89">
        <v>993.4</v>
      </c>
      <c r="W67" s="89">
        <v>978.2</v>
      </c>
      <c r="X67" s="91">
        <v>3004.1</v>
      </c>
      <c r="Y67" s="64"/>
      <c r="Z67" s="332">
        <f t="shared" si="2"/>
        <v>2243.6</v>
      </c>
      <c r="AA67" s="318">
        <v>20.77</v>
      </c>
      <c r="AB67" s="1" t="s">
        <v>164</v>
      </c>
    </row>
    <row r="68" spans="1:29" s="1" customFormat="1">
      <c r="A68" s="86">
        <f t="shared" si="1"/>
        <v>64</v>
      </c>
      <c r="B68" s="87" t="s">
        <v>122</v>
      </c>
      <c r="C68" s="86">
        <v>1988</v>
      </c>
      <c r="D68" s="88">
        <v>5</v>
      </c>
      <c r="E68" s="88">
        <v>6</v>
      </c>
      <c r="F68" s="88">
        <v>77</v>
      </c>
      <c r="G68" s="89">
        <v>3705.1</v>
      </c>
      <c r="H68" s="89">
        <v>84.3</v>
      </c>
      <c r="I68" s="89">
        <v>445.7</v>
      </c>
      <c r="J68" s="89" t="s">
        <v>27</v>
      </c>
      <c r="K68" s="89" t="s">
        <v>27</v>
      </c>
      <c r="L68" s="89" t="s">
        <v>27</v>
      </c>
      <c r="M68" s="331" t="s">
        <v>30</v>
      </c>
      <c r="N68" s="89" t="s">
        <v>30</v>
      </c>
      <c r="O68" s="89" t="s">
        <v>30</v>
      </c>
      <c r="P68" s="89" t="s">
        <v>39</v>
      </c>
      <c r="Q68" s="89" t="s">
        <v>32</v>
      </c>
      <c r="R68" s="89" t="s">
        <v>33</v>
      </c>
      <c r="S68" s="89" t="s">
        <v>33</v>
      </c>
      <c r="T68" s="90">
        <v>1327.57</v>
      </c>
      <c r="U68" s="89">
        <v>962</v>
      </c>
      <c r="V68" s="89">
        <v>962</v>
      </c>
      <c r="W68" s="89">
        <v>1105.5</v>
      </c>
      <c r="X68" s="91">
        <v>3028.2</v>
      </c>
      <c r="Y68" s="64"/>
      <c r="Z68" s="332">
        <f t="shared" si="2"/>
        <v>2369.6999999999998</v>
      </c>
      <c r="AA68" s="318">
        <v>20.77</v>
      </c>
      <c r="AB68" s="1" t="s">
        <v>164</v>
      </c>
    </row>
    <row r="69" spans="1:29" s="1" customFormat="1">
      <c r="A69" s="86">
        <f t="shared" si="1"/>
        <v>65</v>
      </c>
      <c r="B69" s="87" t="s">
        <v>123</v>
      </c>
      <c r="C69" s="86">
        <v>1995</v>
      </c>
      <c r="D69" s="88">
        <v>5</v>
      </c>
      <c r="E69" s="88">
        <v>8</v>
      </c>
      <c r="F69" s="88">
        <v>90</v>
      </c>
      <c r="G69" s="89">
        <v>5113</v>
      </c>
      <c r="H69" s="89">
        <v>103.1</v>
      </c>
      <c r="I69" s="89">
        <v>589</v>
      </c>
      <c r="J69" s="89" t="s">
        <v>27</v>
      </c>
      <c r="K69" s="89" t="s">
        <v>27</v>
      </c>
      <c r="L69" s="89" t="s">
        <v>27</v>
      </c>
      <c r="M69" s="331" t="s">
        <v>30</v>
      </c>
      <c r="N69" s="89" t="s">
        <v>30</v>
      </c>
      <c r="O69" s="89" t="s">
        <v>30</v>
      </c>
      <c r="P69" s="89" t="s">
        <v>39</v>
      </c>
      <c r="Q69" s="89" t="s">
        <v>32</v>
      </c>
      <c r="R69" s="89" t="s">
        <v>33</v>
      </c>
      <c r="S69" s="89" t="s">
        <v>33</v>
      </c>
      <c r="T69" s="90">
        <v>1797.38</v>
      </c>
      <c r="U69" s="89">
        <v>1360.9</v>
      </c>
      <c r="V69" s="89">
        <v>1505</v>
      </c>
      <c r="W69" s="89">
        <v>1505</v>
      </c>
      <c r="X69" s="91">
        <v>4083</v>
      </c>
      <c r="Y69" s="64"/>
      <c r="Z69" s="332">
        <f t="shared" si="2"/>
        <v>3454.9</v>
      </c>
      <c r="AA69" s="318">
        <v>20.77</v>
      </c>
      <c r="AB69" s="1" t="s">
        <v>164</v>
      </c>
    </row>
    <row r="70" spans="1:29" s="1" customFormat="1">
      <c r="A70" s="86">
        <f t="shared" si="1"/>
        <v>66</v>
      </c>
      <c r="B70" s="87" t="s">
        <v>73</v>
      </c>
      <c r="C70" s="86">
        <v>1973</v>
      </c>
      <c r="D70" s="88">
        <v>2</v>
      </c>
      <c r="E70" s="88">
        <v>2</v>
      </c>
      <c r="F70" s="88">
        <v>16</v>
      </c>
      <c r="G70" s="89">
        <v>738.1</v>
      </c>
      <c r="H70" s="89">
        <v>0</v>
      </c>
      <c r="I70" s="89">
        <v>71.7</v>
      </c>
      <c r="J70" s="89" t="s">
        <v>27</v>
      </c>
      <c r="K70" s="89" t="s">
        <v>27</v>
      </c>
      <c r="L70" s="89" t="s">
        <v>27</v>
      </c>
      <c r="M70" s="331" t="s">
        <v>28</v>
      </c>
      <c r="N70" s="89" t="s">
        <v>30</v>
      </c>
      <c r="O70" s="89" t="s">
        <v>30</v>
      </c>
      <c r="P70" s="89" t="s">
        <v>31</v>
      </c>
      <c r="Q70" s="89" t="s">
        <v>74</v>
      </c>
      <c r="R70" s="89" t="s">
        <v>33</v>
      </c>
      <c r="S70" s="89" t="s">
        <v>33</v>
      </c>
      <c r="T70" s="90">
        <v>611.28</v>
      </c>
      <c r="U70" s="89">
        <v>0</v>
      </c>
      <c r="V70" s="89">
        <v>444.6</v>
      </c>
      <c r="W70" s="89">
        <v>639.6</v>
      </c>
      <c r="X70" s="91">
        <v>628.79999999999995</v>
      </c>
      <c r="Y70" s="64"/>
      <c r="Z70" s="332">
        <f t="shared" si="2"/>
        <v>516.30000000000007</v>
      </c>
      <c r="AA70" s="318">
        <v>19.52</v>
      </c>
    </row>
    <row r="71" spans="1:29" s="1" customFormat="1">
      <c r="A71" s="86">
        <f t="shared" si="1"/>
        <v>67</v>
      </c>
      <c r="B71" s="87" t="s">
        <v>75</v>
      </c>
      <c r="C71" s="86">
        <v>1972</v>
      </c>
      <c r="D71" s="88">
        <v>3</v>
      </c>
      <c r="E71" s="88">
        <v>2</v>
      </c>
      <c r="F71" s="88">
        <v>24</v>
      </c>
      <c r="G71" s="89">
        <v>1091.8</v>
      </c>
      <c r="H71" s="89">
        <v>0</v>
      </c>
      <c r="I71" s="89">
        <v>90.4</v>
      </c>
      <c r="J71" s="89" t="s">
        <v>27</v>
      </c>
      <c r="K71" s="89" t="s">
        <v>27</v>
      </c>
      <c r="L71" s="89" t="s">
        <v>27</v>
      </c>
      <c r="M71" s="331" t="s">
        <v>28</v>
      </c>
      <c r="N71" s="89" t="s">
        <v>30</v>
      </c>
      <c r="O71" s="89" t="s">
        <v>30</v>
      </c>
      <c r="P71" s="89" t="s">
        <v>31</v>
      </c>
      <c r="Q71" s="89" t="s">
        <v>32</v>
      </c>
      <c r="R71" s="89" t="s">
        <v>33</v>
      </c>
      <c r="S71" s="89" t="s">
        <v>33</v>
      </c>
      <c r="T71" s="90">
        <v>615.5</v>
      </c>
      <c r="U71" s="89">
        <v>381.7</v>
      </c>
      <c r="V71" s="89">
        <v>429</v>
      </c>
      <c r="W71" s="89">
        <v>675</v>
      </c>
      <c r="X71" s="91">
        <v>945</v>
      </c>
      <c r="Y71" s="64"/>
      <c r="Z71" s="332">
        <f t="shared" si="2"/>
        <v>901.1</v>
      </c>
      <c r="AA71" s="318">
        <v>19.52</v>
      </c>
    </row>
    <row r="72" spans="1:29" s="1" customFormat="1">
      <c r="A72" s="86">
        <f t="shared" si="1"/>
        <v>68</v>
      </c>
      <c r="B72" s="87" t="s">
        <v>78</v>
      </c>
      <c r="C72" s="86">
        <v>1985</v>
      </c>
      <c r="D72" s="88">
        <v>3</v>
      </c>
      <c r="E72" s="88">
        <v>3</v>
      </c>
      <c r="F72" s="88">
        <v>36</v>
      </c>
      <c r="G72" s="89">
        <v>1791.4</v>
      </c>
      <c r="H72" s="89">
        <v>0</v>
      </c>
      <c r="I72" s="89">
        <v>148.5</v>
      </c>
      <c r="J72" s="89" t="s">
        <v>27</v>
      </c>
      <c r="K72" s="89" t="s">
        <v>27</v>
      </c>
      <c r="L72" s="89" t="s">
        <v>27</v>
      </c>
      <c r="M72" s="331" t="s">
        <v>28</v>
      </c>
      <c r="N72" s="89" t="s">
        <v>30</v>
      </c>
      <c r="O72" s="89" t="s">
        <v>30</v>
      </c>
      <c r="P72" s="89" t="s">
        <v>31</v>
      </c>
      <c r="Q72" s="89" t="s">
        <v>32</v>
      </c>
      <c r="R72" s="89" t="s">
        <v>33</v>
      </c>
      <c r="S72" s="89" t="s">
        <v>33</v>
      </c>
      <c r="T72" s="90">
        <v>1028.1300000000001</v>
      </c>
      <c r="U72" s="89">
        <v>677.1</v>
      </c>
      <c r="V72" s="89">
        <v>728</v>
      </c>
      <c r="W72" s="89">
        <v>1036</v>
      </c>
      <c r="X72" s="91">
        <v>1526.85</v>
      </c>
      <c r="Y72" s="64"/>
      <c r="Z72" s="332">
        <f t="shared" si="2"/>
        <v>1553.6</v>
      </c>
      <c r="AA72" s="318">
        <v>20.77</v>
      </c>
      <c r="AB72" s="1" t="s">
        <v>164</v>
      </c>
    </row>
    <row r="73" spans="1:29" s="1" customFormat="1" ht="13.5" customHeight="1">
      <c r="A73" s="86">
        <f t="shared" si="1"/>
        <v>69</v>
      </c>
      <c r="B73" s="93" t="s">
        <v>128</v>
      </c>
      <c r="C73" s="94">
        <v>2014</v>
      </c>
      <c r="D73" s="94">
        <v>3</v>
      </c>
      <c r="E73" s="94">
        <v>3</v>
      </c>
      <c r="F73" s="94">
        <v>36</v>
      </c>
      <c r="G73" s="94">
        <v>1629.9</v>
      </c>
      <c r="H73" s="94">
        <v>0</v>
      </c>
      <c r="I73" s="94">
        <v>146.69999999999999</v>
      </c>
      <c r="J73" s="89" t="s">
        <v>27</v>
      </c>
      <c r="K73" s="89" t="s">
        <v>27</v>
      </c>
      <c r="L73" s="89" t="s">
        <v>27</v>
      </c>
      <c r="M73" s="331" t="s">
        <v>28</v>
      </c>
      <c r="N73" s="89" t="s">
        <v>30</v>
      </c>
      <c r="O73" s="89" t="s">
        <v>28</v>
      </c>
      <c r="P73" s="89" t="s">
        <v>126</v>
      </c>
      <c r="Q73" s="334" t="s">
        <v>127</v>
      </c>
      <c r="R73" s="89" t="s">
        <v>33</v>
      </c>
      <c r="S73" s="89" t="s">
        <v>33</v>
      </c>
      <c r="T73" s="87"/>
      <c r="U73" s="89">
        <v>0</v>
      </c>
      <c r="V73" s="86">
        <v>616.29999999999995</v>
      </c>
      <c r="W73" s="87"/>
      <c r="X73" s="335"/>
      <c r="Y73" s="64"/>
      <c r="Z73" s="332">
        <f t="shared" si="2"/>
        <v>763</v>
      </c>
      <c r="AA73" s="318">
        <v>13.52</v>
      </c>
      <c r="AB73" s="392"/>
      <c r="AC73" s="392"/>
    </row>
    <row r="74" spans="1:29" s="1" customFormat="1">
      <c r="A74" s="86">
        <f t="shared" si="1"/>
        <v>70</v>
      </c>
      <c r="B74" s="310" t="s">
        <v>131</v>
      </c>
      <c r="C74" s="359">
        <v>2017</v>
      </c>
      <c r="D74" s="359">
        <v>2</v>
      </c>
      <c r="E74" s="359">
        <v>2</v>
      </c>
      <c r="F74" s="359">
        <v>16</v>
      </c>
      <c r="G74" s="359">
        <v>691.9</v>
      </c>
      <c r="H74" s="359">
        <v>0</v>
      </c>
      <c r="I74" s="359">
        <v>110</v>
      </c>
      <c r="J74" s="359" t="s">
        <v>27</v>
      </c>
      <c r="K74" s="359" t="s">
        <v>27</v>
      </c>
      <c r="L74" s="359" t="s">
        <v>27</v>
      </c>
      <c r="M74" s="360" t="s">
        <v>28</v>
      </c>
      <c r="N74" s="359" t="s">
        <v>30</v>
      </c>
      <c r="O74" s="359" t="s">
        <v>28</v>
      </c>
      <c r="P74" s="359"/>
      <c r="Q74" s="359"/>
      <c r="R74" s="89" t="s">
        <v>33</v>
      </c>
      <c r="S74" s="89" t="s">
        <v>33</v>
      </c>
      <c r="T74" s="359"/>
      <c r="U74" s="361">
        <v>0</v>
      </c>
      <c r="V74" s="359">
        <v>496</v>
      </c>
      <c r="W74" s="359"/>
      <c r="X74" s="362"/>
      <c r="Y74" s="64"/>
      <c r="Z74" s="330">
        <f t="shared" si="2"/>
        <v>606</v>
      </c>
      <c r="AA74" s="318">
        <v>15.17</v>
      </c>
      <c r="AB74" s="392"/>
      <c r="AC74" s="392"/>
    </row>
    <row r="75" spans="1:29" s="1" customFormat="1">
      <c r="A75" s="86">
        <f t="shared" si="1"/>
        <v>71</v>
      </c>
      <c r="B75" s="87" t="s">
        <v>110</v>
      </c>
      <c r="C75" s="86">
        <v>1982</v>
      </c>
      <c r="D75" s="88">
        <v>2</v>
      </c>
      <c r="E75" s="88">
        <v>1</v>
      </c>
      <c r="F75" s="88">
        <v>8</v>
      </c>
      <c r="G75" s="89">
        <v>363</v>
      </c>
      <c r="H75" s="89">
        <v>0</v>
      </c>
      <c r="I75" s="89">
        <v>33.6</v>
      </c>
      <c r="J75" s="89" t="s">
        <v>27</v>
      </c>
      <c r="K75" s="89" t="s">
        <v>27</v>
      </c>
      <c r="L75" s="89" t="s">
        <v>27</v>
      </c>
      <c r="M75" s="331" t="s">
        <v>28</v>
      </c>
      <c r="N75" s="89" t="s">
        <v>30</v>
      </c>
      <c r="O75" s="89" t="s">
        <v>28</v>
      </c>
      <c r="P75" s="89" t="s">
        <v>31</v>
      </c>
      <c r="Q75" s="89" t="s">
        <v>32</v>
      </c>
      <c r="R75" s="89" t="s">
        <v>33</v>
      </c>
      <c r="S75" s="89" t="s">
        <v>33</v>
      </c>
      <c r="T75" s="90">
        <v>373.62</v>
      </c>
      <c r="U75" s="89">
        <v>144.1</v>
      </c>
      <c r="V75" s="89">
        <v>222.3</v>
      </c>
      <c r="W75" s="89">
        <v>399.2</v>
      </c>
      <c r="X75" s="91">
        <v>776</v>
      </c>
      <c r="Y75" s="64"/>
      <c r="Z75" s="332">
        <f t="shared" si="2"/>
        <v>400</v>
      </c>
      <c r="AA75" s="318">
        <v>17.940000000000001</v>
      </c>
    </row>
    <row r="76" spans="1:29" s="1" customFormat="1">
      <c r="A76" s="86">
        <f t="shared" si="1"/>
        <v>72</v>
      </c>
      <c r="B76" s="87" t="s">
        <v>111</v>
      </c>
      <c r="C76" s="86">
        <v>1987</v>
      </c>
      <c r="D76" s="88">
        <v>3</v>
      </c>
      <c r="E76" s="88">
        <v>1</v>
      </c>
      <c r="F76" s="88">
        <v>24</v>
      </c>
      <c r="G76" s="89">
        <v>968.3</v>
      </c>
      <c r="H76" s="89">
        <v>0</v>
      </c>
      <c r="I76" s="89">
        <v>416</v>
      </c>
      <c r="J76" s="89" t="s">
        <v>33</v>
      </c>
      <c r="K76" s="89" t="s">
        <v>27</v>
      </c>
      <c r="L76" s="89" t="s">
        <v>27</v>
      </c>
      <c r="M76" s="331" t="s">
        <v>28</v>
      </c>
      <c r="N76" s="89" t="s">
        <v>30</v>
      </c>
      <c r="O76" s="89" t="s">
        <v>30</v>
      </c>
      <c r="P76" s="89" t="s">
        <v>31</v>
      </c>
      <c r="Q76" s="89" t="s">
        <v>32</v>
      </c>
      <c r="R76" s="89" t="s">
        <v>33</v>
      </c>
      <c r="S76" s="89" t="s">
        <v>33</v>
      </c>
      <c r="T76" s="90">
        <v>731.49</v>
      </c>
      <c r="U76" s="89">
        <v>505.5</v>
      </c>
      <c r="V76" s="89">
        <v>550.5</v>
      </c>
      <c r="W76" s="89">
        <v>787</v>
      </c>
      <c r="X76" s="91">
        <v>1010</v>
      </c>
      <c r="Y76" s="64"/>
      <c r="Z76" s="332">
        <f>I76+U76+V76</f>
        <v>1472</v>
      </c>
      <c r="AA76" s="318">
        <v>22.85</v>
      </c>
    </row>
    <row r="77" spans="1:29" s="1" customFormat="1">
      <c r="A77" s="86">
        <f t="shared" si="1"/>
        <v>73</v>
      </c>
      <c r="B77" s="87" t="s">
        <v>104</v>
      </c>
      <c r="C77" s="86">
        <v>1973</v>
      </c>
      <c r="D77" s="88">
        <v>2</v>
      </c>
      <c r="E77" s="88">
        <v>3</v>
      </c>
      <c r="F77" s="88">
        <v>22</v>
      </c>
      <c r="G77" s="89">
        <v>871.3</v>
      </c>
      <c r="H77" s="89">
        <v>0</v>
      </c>
      <c r="I77" s="89">
        <v>86.5</v>
      </c>
      <c r="J77" s="89" t="s">
        <v>27</v>
      </c>
      <c r="K77" s="89" t="s">
        <v>27</v>
      </c>
      <c r="L77" s="89" t="s">
        <v>27</v>
      </c>
      <c r="M77" s="331" t="s">
        <v>28</v>
      </c>
      <c r="N77" s="89" t="s">
        <v>30</v>
      </c>
      <c r="O77" s="89" t="s">
        <v>30</v>
      </c>
      <c r="P77" s="89" t="s">
        <v>31</v>
      </c>
      <c r="Q77" s="89" t="s">
        <v>32</v>
      </c>
      <c r="R77" s="89" t="s">
        <v>33</v>
      </c>
      <c r="S77" s="89" t="s">
        <v>33</v>
      </c>
      <c r="T77" s="90">
        <v>767.72</v>
      </c>
      <c r="U77" s="89">
        <v>511.5</v>
      </c>
      <c r="V77" s="89">
        <v>568.4</v>
      </c>
      <c r="W77" s="89">
        <v>673.5</v>
      </c>
      <c r="X77" s="91">
        <v>632.6</v>
      </c>
      <c r="Y77" s="64"/>
      <c r="Z77" s="332">
        <f>I77+U77+V77</f>
        <v>1166.4000000000001</v>
      </c>
      <c r="AA77" s="318">
        <v>19.52</v>
      </c>
    </row>
    <row r="78" spans="1:29" s="1" customFormat="1">
      <c r="A78" s="86">
        <f t="shared" si="1"/>
        <v>74</v>
      </c>
      <c r="B78" s="190" t="s">
        <v>106</v>
      </c>
      <c r="C78" s="135">
        <v>1969</v>
      </c>
      <c r="D78" s="136">
        <v>2</v>
      </c>
      <c r="E78" s="136">
        <v>3</v>
      </c>
      <c r="F78" s="136">
        <v>22</v>
      </c>
      <c r="G78" s="188">
        <v>846.3</v>
      </c>
      <c r="H78" s="188">
        <v>0</v>
      </c>
      <c r="I78" s="188">
        <v>87.6</v>
      </c>
      <c r="J78" s="188" t="s">
        <v>27</v>
      </c>
      <c r="K78" s="188" t="s">
        <v>27</v>
      </c>
      <c r="L78" s="188" t="s">
        <v>27</v>
      </c>
      <c r="M78" s="195" t="s">
        <v>28</v>
      </c>
      <c r="N78" s="188" t="s">
        <v>30</v>
      </c>
      <c r="O78" s="188" t="s">
        <v>30</v>
      </c>
      <c r="P78" s="89"/>
      <c r="Q78" s="89"/>
      <c r="R78" s="89"/>
      <c r="S78" s="89"/>
      <c r="T78" s="90"/>
      <c r="U78" s="89"/>
      <c r="V78" s="89"/>
      <c r="W78" s="89"/>
      <c r="X78" s="91"/>
      <c r="Y78" s="64"/>
      <c r="Z78" s="332"/>
      <c r="AA78" s="341">
        <v>20.77</v>
      </c>
      <c r="AB78" s="1" t="s">
        <v>164</v>
      </c>
    </row>
    <row r="79" spans="1:29" s="1" customFormat="1">
      <c r="A79" s="86">
        <f t="shared" ref="A79" si="3">1+A78</f>
        <v>75</v>
      </c>
      <c r="B79" s="87" t="s">
        <v>98</v>
      </c>
      <c r="C79" s="86">
        <v>1960</v>
      </c>
      <c r="D79" s="88">
        <v>2</v>
      </c>
      <c r="E79" s="88">
        <v>1</v>
      </c>
      <c r="F79" s="88">
        <v>26</v>
      </c>
      <c r="G79" s="89">
        <v>417</v>
      </c>
      <c r="H79" s="89">
        <v>116.5</v>
      </c>
      <c r="I79" s="89">
        <v>125.1</v>
      </c>
      <c r="J79" s="89" t="s">
        <v>33</v>
      </c>
      <c r="K79" s="89" t="s">
        <v>27</v>
      </c>
      <c r="L79" s="89" t="s">
        <v>27</v>
      </c>
      <c r="M79" s="331" t="s">
        <v>33</v>
      </c>
      <c r="N79" s="89" t="s">
        <v>29</v>
      </c>
      <c r="O79" s="89" t="s">
        <v>30</v>
      </c>
      <c r="P79" s="89" t="s">
        <v>31</v>
      </c>
      <c r="Q79" s="89" t="s">
        <v>32</v>
      </c>
      <c r="R79" s="89" t="s">
        <v>33</v>
      </c>
      <c r="S79" s="89" t="s">
        <v>33</v>
      </c>
      <c r="T79" s="90">
        <v>626.51</v>
      </c>
      <c r="U79" s="89">
        <v>0</v>
      </c>
      <c r="V79" s="89">
        <v>459.2</v>
      </c>
      <c r="W79" s="89">
        <v>695.1</v>
      </c>
      <c r="X79" s="91">
        <v>694.3</v>
      </c>
      <c r="Y79" s="64"/>
      <c r="Z79" s="332">
        <f>I79+U79+V79</f>
        <v>584.29999999999995</v>
      </c>
      <c r="AA79" s="318">
        <v>22.85</v>
      </c>
    </row>
    <row r="80" spans="1:29" s="1" customFormat="1">
      <c r="A80" s="86">
        <f>1+A79</f>
        <v>76</v>
      </c>
      <c r="B80" s="87" t="s">
        <v>99</v>
      </c>
      <c r="C80" s="86">
        <v>1960</v>
      </c>
      <c r="D80" s="88">
        <v>2</v>
      </c>
      <c r="E80" s="88">
        <v>1</v>
      </c>
      <c r="F80" s="88">
        <v>25</v>
      </c>
      <c r="G80" s="89">
        <v>602.29999999999995</v>
      </c>
      <c r="H80" s="89">
        <v>0</v>
      </c>
      <c r="I80" s="89">
        <v>196.1</v>
      </c>
      <c r="J80" s="89" t="s">
        <v>33</v>
      </c>
      <c r="K80" s="89" t="s">
        <v>27</v>
      </c>
      <c r="L80" s="89" t="s">
        <v>27</v>
      </c>
      <c r="M80" s="331" t="s">
        <v>33</v>
      </c>
      <c r="N80" s="89" t="s">
        <v>29</v>
      </c>
      <c r="O80" s="89" t="s">
        <v>30</v>
      </c>
      <c r="P80" s="89" t="s">
        <v>31</v>
      </c>
      <c r="Q80" s="89" t="s">
        <v>32</v>
      </c>
      <c r="R80" s="89" t="s">
        <v>33</v>
      </c>
      <c r="S80" s="89" t="s">
        <v>33</v>
      </c>
      <c r="T80" s="90">
        <v>639.86</v>
      </c>
      <c r="U80" s="89">
        <v>0</v>
      </c>
      <c r="V80" s="89">
        <v>471.4</v>
      </c>
      <c r="W80" s="89">
        <v>706.5</v>
      </c>
      <c r="X80" s="91">
        <v>646</v>
      </c>
      <c r="Y80" s="64"/>
      <c r="Z80" s="332">
        <f>I80+U80+V80</f>
        <v>667.5</v>
      </c>
      <c r="AA80" s="318">
        <v>22.85</v>
      </c>
      <c r="AC80" s="51"/>
    </row>
    <row r="81" spans="1:29" s="1" customFormat="1">
      <c r="A81" s="86">
        <f t="shared" ref="A81:A82" si="4">1+A80</f>
        <v>77</v>
      </c>
      <c r="B81" s="190" t="s">
        <v>100</v>
      </c>
      <c r="C81" s="135">
        <v>1973</v>
      </c>
      <c r="D81" s="136">
        <v>5</v>
      </c>
      <c r="E81" s="136">
        <v>2</v>
      </c>
      <c r="F81" s="136">
        <v>40</v>
      </c>
      <c r="G81" s="188">
        <v>1780.5</v>
      </c>
      <c r="H81" s="188">
        <v>0</v>
      </c>
      <c r="I81" s="188">
        <v>126.2</v>
      </c>
      <c r="J81" s="188" t="s">
        <v>27</v>
      </c>
      <c r="K81" s="188" t="s">
        <v>27</v>
      </c>
      <c r="L81" s="188" t="s">
        <v>27</v>
      </c>
      <c r="M81" s="195" t="s">
        <v>28</v>
      </c>
      <c r="N81" s="188" t="s">
        <v>30</v>
      </c>
      <c r="O81" s="188" t="s">
        <v>30</v>
      </c>
      <c r="P81" s="89"/>
      <c r="Q81" s="89"/>
      <c r="R81" s="89"/>
      <c r="S81" s="89"/>
      <c r="T81" s="90"/>
      <c r="U81" s="89"/>
      <c r="V81" s="89"/>
      <c r="W81" s="89"/>
      <c r="X81" s="91"/>
      <c r="Y81" s="64"/>
      <c r="Z81" s="332"/>
      <c r="AA81" s="341">
        <v>20</v>
      </c>
      <c r="AC81" s="51"/>
    </row>
    <row r="82" spans="1:29" s="1" customFormat="1">
      <c r="A82" s="86">
        <f t="shared" si="4"/>
        <v>78</v>
      </c>
      <c r="B82" s="87" t="s">
        <v>101</v>
      </c>
      <c r="C82" s="86">
        <v>1968</v>
      </c>
      <c r="D82" s="88">
        <v>2</v>
      </c>
      <c r="E82" s="88">
        <v>2</v>
      </c>
      <c r="F82" s="88">
        <v>16</v>
      </c>
      <c r="G82" s="89">
        <v>618.1</v>
      </c>
      <c r="H82" s="89">
        <v>0</v>
      </c>
      <c r="I82" s="89">
        <v>47.8</v>
      </c>
      <c r="J82" s="89" t="s">
        <v>27</v>
      </c>
      <c r="K82" s="89" t="s">
        <v>27</v>
      </c>
      <c r="L82" s="89" t="s">
        <v>27</v>
      </c>
      <c r="M82" s="331" t="s">
        <v>28</v>
      </c>
      <c r="N82" s="89" t="s">
        <v>30</v>
      </c>
      <c r="O82" s="89" t="s">
        <v>30</v>
      </c>
      <c r="P82" s="89" t="s">
        <v>31</v>
      </c>
      <c r="Q82" s="89" t="s">
        <v>32</v>
      </c>
      <c r="R82" s="89" t="s">
        <v>33</v>
      </c>
      <c r="S82" s="89" t="s">
        <v>33</v>
      </c>
      <c r="T82" s="90">
        <v>528.79</v>
      </c>
      <c r="U82" s="89">
        <v>352.8</v>
      </c>
      <c r="V82" s="89">
        <v>380.2</v>
      </c>
      <c r="W82" s="89">
        <v>591.5</v>
      </c>
      <c r="X82" s="91">
        <v>821.9</v>
      </c>
      <c r="Y82" s="64"/>
      <c r="Z82" s="332">
        <f>I82+U82+V82</f>
        <v>780.8</v>
      </c>
      <c r="AA82" s="318">
        <v>19.52</v>
      </c>
      <c r="AC82" s="51"/>
    </row>
    <row r="83" spans="1:29" s="1" customFormat="1" ht="27" customHeight="1">
      <c r="A83" s="64"/>
      <c r="B83" s="318" t="s">
        <v>166</v>
      </c>
      <c r="C83" s="64"/>
      <c r="D83" s="80"/>
      <c r="E83" s="81">
        <f>SUM(E5:E82)</f>
        <v>216</v>
      </c>
      <c r="F83" s="82">
        <f>SUM(F5:F82)</f>
        <v>2780</v>
      </c>
      <c r="G83" s="83">
        <f>SUM(G5:G82)</f>
        <v>115309.99000000002</v>
      </c>
      <c r="H83" s="83">
        <f>SUM(H5:H82)</f>
        <v>3994.2</v>
      </c>
      <c r="I83" s="83">
        <f>SUM(I5:I82)</f>
        <v>18270.700000000004</v>
      </c>
      <c r="J83" s="64"/>
      <c r="K83" s="64"/>
      <c r="L83" s="64"/>
      <c r="M83" s="196"/>
      <c r="N83" s="64"/>
      <c r="O83" s="64"/>
      <c r="P83" s="64"/>
      <c r="Q83" s="64"/>
      <c r="R83" s="64"/>
      <c r="S83" s="64"/>
      <c r="T83" s="64"/>
      <c r="U83" s="83">
        <f>SUM(U5:U82)</f>
        <v>22841.5</v>
      </c>
      <c r="V83" s="84">
        <f>SUM(V5:V82)</f>
        <v>36135.150000000009</v>
      </c>
      <c r="W83" s="64"/>
      <c r="X83" s="64"/>
      <c r="Y83" s="64"/>
      <c r="Z83" s="363">
        <f>SUM(Z5:Z82)</f>
        <v>72270.649999999994</v>
      </c>
      <c r="AA83" s="318"/>
      <c r="AB83" s="51">
        <f>G83+H83+I83</f>
        <v>137574.89000000001</v>
      </c>
    </row>
    <row r="84" spans="1:29" s="1" customFormat="1">
      <c r="A84" s="64"/>
      <c r="B84" s="64"/>
      <c r="C84" s="64"/>
      <c r="D84" s="80"/>
      <c r="E84" s="80"/>
      <c r="F84" s="64"/>
      <c r="G84" s="64"/>
      <c r="H84" s="64"/>
      <c r="I84" s="64"/>
      <c r="J84" s="64"/>
      <c r="K84" s="64"/>
      <c r="L84" s="64"/>
      <c r="M84" s="199"/>
      <c r="N84" s="64"/>
      <c r="O84" s="64"/>
      <c r="P84" s="64"/>
      <c r="Q84" s="64"/>
      <c r="R84" s="64"/>
      <c r="S84" s="64"/>
      <c r="T84" s="64"/>
      <c r="U84" s="92"/>
      <c r="V84" s="80"/>
      <c r="W84" s="64"/>
      <c r="X84" s="64"/>
      <c r="Y84" s="64"/>
      <c r="Z84" s="64"/>
      <c r="AA84" s="315"/>
    </row>
    <row r="85" spans="1:29" s="1" customFormat="1">
      <c r="D85" s="2"/>
      <c r="E85" s="2"/>
      <c r="M85" s="192"/>
      <c r="U85" s="51"/>
      <c r="V85" s="2"/>
      <c r="AA85" s="315"/>
    </row>
    <row r="86" spans="1:29" s="1" customFormat="1">
      <c r="D86" s="2"/>
      <c r="E86" s="2"/>
      <c r="M86" s="193"/>
      <c r="U86" s="51"/>
      <c r="V86" s="2"/>
      <c r="AA86" s="315"/>
    </row>
    <row r="87" spans="1:29" s="1" customFormat="1">
      <c r="D87" s="2"/>
      <c r="E87" s="2"/>
      <c r="M87" s="193"/>
      <c r="U87" s="51"/>
      <c r="V87" s="2"/>
      <c r="AA87" s="315"/>
    </row>
    <row r="88" spans="1:29" s="1" customFormat="1">
      <c r="B88" s="368" t="s">
        <v>174</v>
      </c>
      <c r="C88" s="135">
        <v>2020</v>
      </c>
      <c r="D88" s="136">
        <v>3</v>
      </c>
      <c r="E88" s="136">
        <v>2</v>
      </c>
      <c r="F88" s="136">
        <v>24</v>
      </c>
      <c r="G88" s="188">
        <v>1563.9</v>
      </c>
      <c r="H88" s="188">
        <v>0</v>
      </c>
      <c r="I88" s="188">
        <v>111.4</v>
      </c>
      <c r="J88" s="188" t="s">
        <v>27</v>
      </c>
      <c r="K88" s="188" t="s">
        <v>27</v>
      </c>
      <c r="L88" s="188" t="s">
        <v>27</v>
      </c>
      <c r="M88" s="196" t="s">
        <v>167</v>
      </c>
      <c r="N88" s="188" t="s">
        <v>29</v>
      </c>
      <c r="O88" s="80" t="s">
        <v>28</v>
      </c>
      <c r="P88" s="188"/>
      <c r="Q88" s="188"/>
      <c r="R88" s="188" t="s">
        <v>33</v>
      </c>
      <c r="S88" s="188" t="s">
        <v>33</v>
      </c>
      <c r="T88" s="133"/>
      <c r="U88" s="188"/>
      <c r="V88" s="188"/>
      <c r="W88" s="188"/>
      <c r="X88" s="188"/>
      <c r="Y88" s="64"/>
      <c r="Z88" s="92"/>
      <c r="AA88" s="341">
        <v>27.25</v>
      </c>
      <c r="AB88" s="1" t="s">
        <v>164</v>
      </c>
      <c r="AC88" s="1" t="s">
        <v>175</v>
      </c>
    </row>
    <row r="89" spans="1:29" s="1" customFormat="1" ht="20.25">
      <c r="C89" s="391" t="s">
        <v>141</v>
      </c>
      <c r="D89" s="391"/>
      <c r="E89" s="391"/>
      <c r="F89" s="391"/>
      <c r="G89" s="391"/>
      <c r="H89" s="391"/>
      <c r="I89" s="391"/>
      <c r="J89" s="391"/>
      <c r="K89" s="391"/>
      <c r="L89" s="119"/>
      <c r="M89" s="194"/>
      <c r="N89" s="119"/>
      <c r="O89" s="119"/>
      <c r="P89" s="119"/>
      <c r="Q89" s="119"/>
      <c r="R89" s="119"/>
      <c r="S89" s="119"/>
      <c r="T89" s="119"/>
      <c r="U89" s="120"/>
      <c r="V89" s="2"/>
      <c r="AA89" s="315"/>
    </row>
    <row r="90" spans="1:29" s="1" customFormat="1" ht="20.25">
      <c r="B90" s="1" t="s">
        <v>162</v>
      </c>
      <c r="C90" s="311"/>
      <c r="D90" s="311"/>
      <c r="E90" s="311"/>
      <c r="F90" s="311"/>
      <c r="G90" s="311"/>
      <c r="H90" s="311"/>
      <c r="I90" s="311"/>
      <c r="J90" s="311"/>
      <c r="K90" s="311"/>
      <c r="L90" s="119"/>
      <c r="M90" s="194"/>
      <c r="N90" s="119"/>
      <c r="O90" s="119"/>
      <c r="P90" s="119"/>
      <c r="Q90" s="119"/>
      <c r="R90" s="119"/>
      <c r="S90" s="119"/>
      <c r="T90" s="119"/>
      <c r="U90" s="120"/>
      <c r="V90" s="2"/>
      <c r="AA90" s="315"/>
    </row>
    <row r="91" spans="1:29" s="103" customFormat="1">
      <c r="A91" s="95">
        <f>1+A47</f>
        <v>44</v>
      </c>
      <c r="B91" s="96" t="s">
        <v>43</v>
      </c>
      <c r="C91" s="95">
        <v>1992</v>
      </c>
      <c r="D91" s="97">
        <v>3</v>
      </c>
      <c r="E91" s="97">
        <v>3</v>
      </c>
      <c r="F91" s="97">
        <v>27</v>
      </c>
      <c r="G91" s="123">
        <v>1251.9000000000001</v>
      </c>
      <c r="H91" s="123">
        <v>0</v>
      </c>
      <c r="I91" s="123">
        <v>134.1</v>
      </c>
      <c r="J91" s="98" t="s">
        <v>27</v>
      </c>
      <c r="K91" s="98" t="s">
        <v>27</v>
      </c>
      <c r="L91" s="98" t="s">
        <v>27</v>
      </c>
      <c r="M91" s="191" t="s">
        <v>28</v>
      </c>
      <c r="N91" s="98" t="s">
        <v>30</v>
      </c>
      <c r="O91" s="96" t="s">
        <v>30</v>
      </c>
      <c r="P91" s="123" t="s">
        <v>31</v>
      </c>
      <c r="Q91" s="98" t="s">
        <v>40</v>
      </c>
      <c r="R91" s="98" t="s">
        <v>33</v>
      </c>
      <c r="S91" s="98" t="s">
        <v>33</v>
      </c>
      <c r="T91" s="99">
        <v>681.95</v>
      </c>
      <c r="U91" s="145">
        <v>517.79999999999995</v>
      </c>
      <c r="V91" s="150">
        <v>514</v>
      </c>
      <c r="W91" s="98">
        <v>616.79999999999995</v>
      </c>
      <c r="X91" s="100">
        <v>1062</v>
      </c>
      <c r="Y91" s="101"/>
      <c r="Z91" s="102">
        <f>I91+U91+V91</f>
        <v>1165.9000000000001</v>
      </c>
      <c r="AA91" s="316"/>
    </row>
    <row r="92" spans="1:29" s="1" customFormat="1">
      <c r="D92" s="2"/>
      <c r="E92" s="2"/>
      <c r="M92" s="192"/>
      <c r="U92" s="51"/>
      <c r="V92" s="2"/>
      <c r="AA92" s="315"/>
    </row>
    <row r="93" spans="1:29" s="1" customFormat="1">
      <c r="A93" s="135">
        <v>1</v>
      </c>
      <c r="P93" s="188" t="s">
        <v>39</v>
      </c>
      <c r="Q93" s="188" t="s">
        <v>32</v>
      </c>
      <c r="R93" s="188" t="s">
        <v>33</v>
      </c>
      <c r="S93" s="188" t="s">
        <v>33</v>
      </c>
      <c r="T93" s="133">
        <v>1604.81</v>
      </c>
      <c r="U93" s="188">
        <v>1339.82</v>
      </c>
      <c r="V93" s="188">
        <v>1178</v>
      </c>
      <c r="W93" s="188">
        <v>1340</v>
      </c>
      <c r="X93" s="188">
        <v>1868.8</v>
      </c>
      <c r="Y93" s="64"/>
      <c r="Z93" s="92">
        <f>I11+U93+V93</f>
        <v>3131.42</v>
      </c>
      <c r="AA93" s="315"/>
    </row>
    <row r="94" spans="1:29" s="1" customFormat="1">
      <c r="A94" s="135">
        <f>A93+1</f>
        <v>2</v>
      </c>
      <c r="B94" s="190" t="s">
        <v>70</v>
      </c>
      <c r="C94" s="135">
        <v>1965</v>
      </c>
      <c r="D94" s="136">
        <v>2</v>
      </c>
      <c r="E94" s="136">
        <v>3</v>
      </c>
      <c r="F94" s="136">
        <v>22</v>
      </c>
      <c r="G94" s="188">
        <v>895</v>
      </c>
      <c r="H94" s="188">
        <v>0</v>
      </c>
      <c r="I94" s="188">
        <v>74.599999999999994</v>
      </c>
      <c r="J94" s="188" t="s">
        <v>27</v>
      </c>
      <c r="K94" s="188" t="s">
        <v>27</v>
      </c>
      <c r="L94" s="188" t="s">
        <v>27</v>
      </c>
      <c r="M94" s="195" t="s">
        <v>28</v>
      </c>
      <c r="N94" s="188" t="s">
        <v>30</v>
      </c>
      <c r="O94" s="188" t="s">
        <v>30</v>
      </c>
      <c r="P94" s="188" t="s">
        <v>39</v>
      </c>
      <c r="Q94" s="188" t="s">
        <v>32</v>
      </c>
      <c r="R94" s="188" t="s">
        <v>33</v>
      </c>
      <c r="S94" s="188" t="s">
        <v>33</v>
      </c>
      <c r="T94" s="133">
        <v>760.28</v>
      </c>
      <c r="U94" s="188">
        <v>0</v>
      </c>
      <c r="V94" s="188">
        <v>0</v>
      </c>
      <c r="W94" s="188">
        <v>676</v>
      </c>
      <c r="X94" s="188">
        <v>853.5</v>
      </c>
      <c r="Y94" s="64"/>
      <c r="Z94" s="92">
        <f t="shared" ref="Z94:Z112" si="5">I94+U94+V94</f>
        <v>74.599999999999994</v>
      </c>
      <c r="AA94" s="315"/>
    </row>
    <row r="95" spans="1:29" s="1" customFormat="1">
      <c r="A95" s="135">
        <f t="shared" ref="A95:A124" si="6">A94+1</f>
        <v>3</v>
      </c>
      <c r="B95" s="190" t="s">
        <v>83</v>
      </c>
      <c r="C95" s="135">
        <v>1964</v>
      </c>
      <c r="D95" s="136">
        <v>4</v>
      </c>
      <c r="E95" s="136">
        <v>2</v>
      </c>
      <c r="F95" s="136">
        <v>32</v>
      </c>
      <c r="G95" s="188">
        <v>1256.8</v>
      </c>
      <c r="H95" s="188">
        <v>0</v>
      </c>
      <c r="I95" s="188">
        <v>97.6</v>
      </c>
      <c r="J95" s="188" t="s">
        <v>27</v>
      </c>
      <c r="K95" s="188" t="s">
        <v>27</v>
      </c>
      <c r="L95" s="188" t="s">
        <v>27</v>
      </c>
      <c r="M95" s="195" t="s">
        <v>28</v>
      </c>
      <c r="N95" s="188" t="s">
        <v>30</v>
      </c>
      <c r="O95" s="188" t="s">
        <v>30</v>
      </c>
      <c r="P95" s="80" t="s">
        <v>31</v>
      </c>
      <c r="Q95" s="80" t="s">
        <v>32</v>
      </c>
      <c r="R95" s="188" t="s">
        <v>33</v>
      </c>
      <c r="S95" s="188" t="s">
        <v>33</v>
      </c>
      <c r="T95" s="133">
        <v>540.54</v>
      </c>
      <c r="U95" s="188">
        <v>336.8</v>
      </c>
      <c r="V95" s="188">
        <v>390.3</v>
      </c>
      <c r="W95" s="188">
        <v>596.1</v>
      </c>
      <c r="X95" s="188">
        <v>1190.5</v>
      </c>
      <c r="Y95" s="64"/>
      <c r="Z95" s="92">
        <f t="shared" si="5"/>
        <v>824.7</v>
      </c>
      <c r="AA95" s="315"/>
    </row>
    <row r="96" spans="1:29" s="1" customFormat="1">
      <c r="A96" s="135">
        <f t="shared" si="6"/>
        <v>4</v>
      </c>
      <c r="B96" s="190" t="s">
        <v>84</v>
      </c>
      <c r="C96" s="135">
        <v>1969</v>
      </c>
      <c r="D96" s="136">
        <v>4</v>
      </c>
      <c r="E96" s="136">
        <v>2</v>
      </c>
      <c r="F96" s="136">
        <v>32</v>
      </c>
      <c r="G96" s="188">
        <v>1273</v>
      </c>
      <c r="H96" s="188">
        <v>0</v>
      </c>
      <c r="I96" s="188">
        <v>98.1</v>
      </c>
      <c r="J96" s="188" t="s">
        <v>27</v>
      </c>
      <c r="K96" s="188" t="s">
        <v>27</v>
      </c>
      <c r="L96" s="188" t="s">
        <v>27</v>
      </c>
      <c r="M96" s="195" t="s">
        <v>28</v>
      </c>
      <c r="N96" s="188" t="s">
        <v>30</v>
      </c>
      <c r="O96" s="188" t="s">
        <v>30</v>
      </c>
      <c r="P96" s="80" t="s">
        <v>31</v>
      </c>
      <c r="Q96" s="80" t="s">
        <v>32</v>
      </c>
      <c r="R96" s="188" t="s">
        <v>33</v>
      </c>
      <c r="S96" s="188" t="s">
        <v>33</v>
      </c>
      <c r="T96" s="133">
        <v>542.67999999999995</v>
      </c>
      <c r="U96" s="188">
        <v>350.6</v>
      </c>
      <c r="V96" s="188">
        <v>392.3</v>
      </c>
      <c r="W96" s="188">
        <v>591.5</v>
      </c>
      <c r="X96" s="188">
        <v>1192.5</v>
      </c>
      <c r="Y96" s="64"/>
      <c r="Z96" s="92">
        <f t="shared" si="5"/>
        <v>841</v>
      </c>
      <c r="AA96" s="315"/>
    </row>
    <row r="97" spans="1:27" s="1" customFormat="1">
      <c r="A97" s="135">
        <f t="shared" si="6"/>
        <v>5</v>
      </c>
      <c r="B97" s="190" t="s">
        <v>88</v>
      </c>
      <c r="C97" s="135">
        <v>1965</v>
      </c>
      <c r="D97" s="136">
        <v>4</v>
      </c>
      <c r="E97" s="136">
        <v>2</v>
      </c>
      <c r="F97" s="136">
        <v>32</v>
      </c>
      <c r="G97" s="188">
        <v>1266.4000000000001</v>
      </c>
      <c r="H97" s="188">
        <v>0</v>
      </c>
      <c r="I97" s="188">
        <v>97.6</v>
      </c>
      <c r="J97" s="188" t="s">
        <v>27</v>
      </c>
      <c r="K97" s="188" t="s">
        <v>27</v>
      </c>
      <c r="L97" s="188" t="s">
        <v>27</v>
      </c>
      <c r="M97" s="195" t="s">
        <v>28</v>
      </c>
      <c r="N97" s="188" t="s">
        <v>30</v>
      </c>
      <c r="O97" s="188" t="s">
        <v>30</v>
      </c>
      <c r="P97" s="80" t="s">
        <v>31</v>
      </c>
      <c r="Q97" s="80" t="s">
        <v>32</v>
      </c>
      <c r="R97" s="188" t="s">
        <v>33</v>
      </c>
      <c r="S97" s="188" t="s">
        <v>33</v>
      </c>
      <c r="T97" s="133">
        <v>553.62</v>
      </c>
      <c r="U97" s="188">
        <v>336.3</v>
      </c>
      <c r="V97" s="188">
        <v>401.4</v>
      </c>
      <c r="W97" s="188">
        <v>610.9</v>
      </c>
      <c r="X97" s="188">
        <v>1226</v>
      </c>
      <c r="Y97" s="64"/>
      <c r="Z97" s="92">
        <f t="shared" si="5"/>
        <v>835.3</v>
      </c>
      <c r="AA97" s="315"/>
    </row>
    <row r="98" spans="1:27" s="1" customFormat="1">
      <c r="A98" s="135">
        <f t="shared" si="6"/>
        <v>6</v>
      </c>
      <c r="P98" s="188" t="s">
        <v>39</v>
      </c>
      <c r="Q98" s="80" t="s">
        <v>32</v>
      </c>
      <c r="R98" s="188" t="s">
        <v>33</v>
      </c>
      <c r="S98" s="188" t="s">
        <v>33</v>
      </c>
      <c r="T98" s="133">
        <v>1446.76</v>
      </c>
      <c r="U98" s="188">
        <v>980.9</v>
      </c>
      <c r="V98" s="188">
        <v>980.9</v>
      </c>
      <c r="W98" s="188">
        <v>1229</v>
      </c>
      <c r="X98" s="188">
        <v>2790.2</v>
      </c>
      <c r="Y98" s="64"/>
      <c r="Z98" s="92">
        <f>I22+U98+V98</f>
        <v>2426.8000000000002</v>
      </c>
      <c r="AA98" s="315"/>
    </row>
    <row r="100" spans="1:27" s="1" customFormat="1">
      <c r="A100" s="135">
        <f>A25+1</f>
        <v>22</v>
      </c>
      <c r="P100" s="188" t="s">
        <v>39</v>
      </c>
      <c r="Q100" s="188" t="s">
        <v>32</v>
      </c>
      <c r="R100" s="188" t="s">
        <v>33</v>
      </c>
      <c r="S100" s="188" t="s">
        <v>33</v>
      </c>
      <c r="T100" s="133">
        <v>971.28</v>
      </c>
      <c r="U100" s="188">
        <v>730.4</v>
      </c>
      <c r="V100" s="188">
        <v>756</v>
      </c>
      <c r="W100" s="188">
        <v>765.1</v>
      </c>
      <c r="X100" s="188">
        <v>2114.8000000000002</v>
      </c>
      <c r="Y100" s="64"/>
      <c r="Z100" s="92">
        <f>I26+U100+V100</f>
        <v>1710.4</v>
      </c>
      <c r="AA100" s="315"/>
    </row>
    <row r="101" spans="1:27" s="1" customFormat="1">
      <c r="A101" s="135">
        <f t="shared" si="6"/>
        <v>23</v>
      </c>
      <c r="P101" s="188" t="s">
        <v>39</v>
      </c>
      <c r="Q101" s="188" t="s">
        <v>40</v>
      </c>
      <c r="R101" s="188" t="s">
        <v>33</v>
      </c>
      <c r="S101" s="188" t="s">
        <v>33</v>
      </c>
      <c r="T101" s="133">
        <v>850.79</v>
      </c>
      <c r="U101" s="188">
        <v>519.20000000000005</v>
      </c>
      <c r="V101" s="188">
        <v>628.29999999999995</v>
      </c>
      <c r="W101" s="188">
        <v>655.5</v>
      </c>
      <c r="X101" s="188">
        <v>1990.2</v>
      </c>
      <c r="Y101" s="64"/>
      <c r="Z101" s="92">
        <f>I27+U101+V101</f>
        <v>1428.5</v>
      </c>
      <c r="AA101" s="315"/>
    </row>
    <row r="102" spans="1:27" s="1" customFormat="1">
      <c r="A102" s="135">
        <f t="shared" si="6"/>
        <v>24</v>
      </c>
      <c r="J102" s="188" t="s">
        <v>27</v>
      </c>
      <c r="K102" s="188" t="s">
        <v>27</v>
      </c>
      <c r="L102" s="188" t="s">
        <v>27</v>
      </c>
      <c r="M102" s="195" t="s">
        <v>30</v>
      </c>
      <c r="N102" s="188" t="s">
        <v>30</v>
      </c>
      <c r="O102" s="188" t="s">
        <v>30</v>
      </c>
      <c r="P102" s="188" t="s">
        <v>31</v>
      </c>
      <c r="Q102" s="188" t="s">
        <v>32</v>
      </c>
      <c r="R102" s="188" t="s">
        <v>33</v>
      </c>
      <c r="S102" s="188" t="s">
        <v>33</v>
      </c>
      <c r="T102" s="133">
        <v>1055.1300000000001</v>
      </c>
      <c r="U102" s="188">
        <v>778</v>
      </c>
      <c r="V102" s="188">
        <v>778</v>
      </c>
      <c r="W102" s="188">
        <v>1170</v>
      </c>
      <c r="X102" s="188">
        <v>2912.4</v>
      </c>
      <c r="Y102" s="64"/>
      <c r="Z102" s="92">
        <f>I28+U102+V102</f>
        <v>1905.1</v>
      </c>
      <c r="AA102" s="315"/>
    </row>
    <row r="103" spans="1:27" s="1" customFormat="1">
      <c r="A103" s="135">
        <f t="shared" si="6"/>
        <v>25</v>
      </c>
      <c r="B103" s="190" t="s">
        <v>114</v>
      </c>
      <c r="C103" s="135">
        <v>1990</v>
      </c>
      <c r="D103" s="136">
        <v>5</v>
      </c>
      <c r="E103" s="136">
        <v>4</v>
      </c>
      <c r="F103" s="136">
        <v>60</v>
      </c>
      <c r="G103" s="188">
        <v>3242</v>
      </c>
      <c r="H103" s="188">
        <v>0</v>
      </c>
      <c r="I103" s="188">
        <v>348</v>
      </c>
      <c r="J103" s="188" t="s">
        <v>27</v>
      </c>
      <c r="K103" s="188" t="s">
        <v>27</v>
      </c>
      <c r="L103" s="188" t="s">
        <v>27</v>
      </c>
      <c r="M103" s="195" t="s">
        <v>30</v>
      </c>
      <c r="N103" s="188" t="s">
        <v>30</v>
      </c>
      <c r="O103" s="188" t="s">
        <v>30</v>
      </c>
      <c r="P103" s="188" t="s">
        <v>39</v>
      </c>
      <c r="Q103" s="188" t="s">
        <v>40</v>
      </c>
      <c r="R103" s="188" t="s">
        <v>33</v>
      </c>
      <c r="S103" s="188" t="s">
        <v>33</v>
      </c>
      <c r="T103" s="133">
        <v>1061.08</v>
      </c>
      <c r="U103" s="188">
        <v>798.5</v>
      </c>
      <c r="V103" s="188">
        <v>791.4</v>
      </c>
      <c r="W103" s="188">
        <v>876.4</v>
      </c>
      <c r="X103" s="188">
        <v>1086</v>
      </c>
      <c r="Y103" s="64"/>
      <c r="Z103" s="92">
        <f t="shared" si="5"/>
        <v>1937.9</v>
      </c>
      <c r="AA103" s="315"/>
    </row>
    <row r="104" spans="1:27" s="1" customFormat="1">
      <c r="A104" s="135">
        <f t="shared" si="6"/>
        <v>26</v>
      </c>
      <c r="B104" s="190" t="s">
        <v>116</v>
      </c>
      <c r="C104" s="135">
        <v>1978</v>
      </c>
      <c r="D104" s="136">
        <v>5</v>
      </c>
      <c r="E104" s="136">
        <v>6</v>
      </c>
      <c r="F104" s="136">
        <v>84</v>
      </c>
      <c r="G104" s="188">
        <v>4283</v>
      </c>
      <c r="H104" s="188">
        <v>90.1</v>
      </c>
      <c r="I104" s="188">
        <v>418.8</v>
      </c>
      <c r="J104" s="188" t="s">
        <v>27</v>
      </c>
      <c r="K104" s="188" t="s">
        <v>27</v>
      </c>
      <c r="L104" s="188" t="s">
        <v>27</v>
      </c>
      <c r="M104" s="195" t="s">
        <v>30</v>
      </c>
      <c r="N104" s="188" t="s">
        <v>30</v>
      </c>
      <c r="O104" s="188" t="s">
        <v>30</v>
      </c>
      <c r="P104" s="188" t="s">
        <v>39</v>
      </c>
      <c r="Q104" s="188" t="s">
        <v>40</v>
      </c>
      <c r="R104" s="188" t="s">
        <v>33</v>
      </c>
      <c r="S104" s="188" t="s">
        <v>33</v>
      </c>
      <c r="T104" s="133">
        <v>1353.66</v>
      </c>
      <c r="U104" s="188">
        <v>824.6</v>
      </c>
      <c r="V104" s="188">
        <v>1001</v>
      </c>
      <c r="W104" s="188">
        <v>1058</v>
      </c>
      <c r="X104" s="188">
        <v>2937.2</v>
      </c>
      <c r="Y104" s="64"/>
      <c r="Z104" s="92">
        <f t="shared" si="5"/>
        <v>2244.4</v>
      </c>
      <c r="AA104" s="315"/>
    </row>
    <row r="105" spans="1:27" s="1" customFormat="1">
      <c r="A105" s="135">
        <f t="shared" si="6"/>
        <v>27</v>
      </c>
      <c r="B105" s="190" t="s">
        <v>118</v>
      </c>
      <c r="C105" s="135">
        <v>1987</v>
      </c>
      <c r="D105" s="136">
        <v>5</v>
      </c>
      <c r="E105" s="136">
        <v>6</v>
      </c>
      <c r="F105" s="136">
        <v>78</v>
      </c>
      <c r="G105" s="188">
        <v>3772.3</v>
      </c>
      <c r="H105" s="188">
        <v>0</v>
      </c>
      <c r="I105" s="188">
        <v>458.2</v>
      </c>
      <c r="J105" s="188" t="s">
        <v>27</v>
      </c>
      <c r="K105" s="188" t="s">
        <v>27</v>
      </c>
      <c r="L105" s="188" t="s">
        <v>27</v>
      </c>
      <c r="M105" s="195" t="s">
        <v>30</v>
      </c>
      <c r="N105" s="188" t="s">
        <v>30</v>
      </c>
      <c r="O105" s="188" t="s">
        <v>30</v>
      </c>
      <c r="P105" s="188" t="s">
        <v>39</v>
      </c>
      <c r="Q105" s="188" t="s">
        <v>32</v>
      </c>
      <c r="R105" s="188" t="s">
        <v>33</v>
      </c>
      <c r="S105" s="188" t="s">
        <v>33</v>
      </c>
      <c r="T105" s="133">
        <v>1395.83</v>
      </c>
      <c r="U105" s="188">
        <v>1066.3</v>
      </c>
      <c r="V105" s="188">
        <v>1062.5</v>
      </c>
      <c r="W105" s="188">
        <v>1062.5</v>
      </c>
      <c r="X105" s="188">
        <v>2961.5</v>
      </c>
      <c r="Y105" s="64"/>
      <c r="Z105" s="92">
        <f t="shared" si="5"/>
        <v>2587</v>
      </c>
      <c r="AA105" s="315"/>
    </row>
    <row r="106" spans="1:27" s="1" customFormat="1">
      <c r="A106" s="135">
        <f t="shared" si="6"/>
        <v>28</v>
      </c>
      <c r="B106" s="128" t="s">
        <v>135</v>
      </c>
      <c r="C106" s="129">
        <v>1978</v>
      </c>
      <c r="D106" s="130">
        <v>5</v>
      </c>
      <c r="E106" s="130">
        <v>4</v>
      </c>
      <c r="F106" s="130">
        <v>66</v>
      </c>
      <c r="G106" s="131">
        <v>3152.8</v>
      </c>
      <c r="H106" s="131">
        <v>407.1</v>
      </c>
      <c r="I106" s="131">
        <v>299.89999999999998</v>
      </c>
      <c r="J106" s="132" t="s">
        <v>27</v>
      </c>
      <c r="K106" s="132" t="s">
        <v>27</v>
      </c>
      <c r="L106" s="132" t="s">
        <v>27</v>
      </c>
      <c r="M106" s="196" t="s">
        <v>28</v>
      </c>
      <c r="N106" s="132" t="s">
        <v>30</v>
      </c>
      <c r="O106" s="132" t="s">
        <v>30</v>
      </c>
      <c r="P106" s="131" t="s">
        <v>39</v>
      </c>
      <c r="Q106" s="80" t="s">
        <v>32</v>
      </c>
      <c r="R106" s="131" t="s">
        <v>33</v>
      </c>
      <c r="S106" s="132" t="s">
        <v>33</v>
      </c>
      <c r="T106" s="133">
        <v>1105.1600000000001</v>
      </c>
      <c r="U106" s="131">
        <v>416</v>
      </c>
      <c r="V106" s="131">
        <v>832.8</v>
      </c>
      <c r="W106" s="131">
        <v>864</v>
      </c>
      <c r="X106" s="131">
        <v>2391.1999999999998</v>
      </c>
      <c r="Y106" s="64"/>
      <c r="Z106" s="92">
        <f t="shared" si="5"/>
        <v>1548.6999999999998</v>
      </c>
      <c r="AA106" s="315"/>
    </row>
    <row r="107" spans="1:27" s="1" customFormat="1">
      <c r="A107" s="135">
        <f t="shared" si="6"/>
        <v>29</v>
      </c>
      <c r="B107" s="128" t="s">
        <v>136</v>
      </c>
      <c r="C107" s="129">
        <v>1950</v>
      </c>
      <c r="D107" s="130">
        <v>2</v>
      </c>
      <c r="E107" s="130">
        <v>2</v>
      </c>
      <c r="F107" s="130">
        <v>16</v>
      </c>
      <c r="G107" s="131">
        <v>728.2</v>
      </c>
      <c r="H107" s="131">
        <v>0</v>
      </c>
      <c r="I107" s="131">
        <v>49</v>
      </c>
      <c r="J107" s="132" t="s">
        <v>27</v>
      </c>
      <c r="K107" s="132" t="s">
        <v>27</v>
      </c>
      <c r="L107" s="132" t="s">
        <v>27</v>
      </c>
      <c r="M107" s="196" t="s">
        <v>28</v>
      </c>
      <c r="N107" s="132" t="s">
        <v>30</v>
      </c>
      <c r="O107" s="132" t="s">
        <v>30</v>
      </c>
      <c r="P107" s="131" t="s">
        <v>31</v>
      </c>
      <c r="Q107" s="131" t="s">
        <v>32</v>
      </c>
      <c r="R107" s="131" t="s">
        <v>33</v>
      </c>
      <c r="S107" s="132" t="s">
        <v>33</v>
      </c>
      <c r="T107" s="133">
        <v>621.97</v>
      </c>
      <c r="U107" s="131">
        <v>110.4</v>
      </c>
      <c r="V107" s="131">
        <v>449</v>
      </c>
      <c r="W107" s="131">
        <v>760.7</v>
      </c>
      <c r="X107" s="131">
        <v>448.8</v>
      </c>
      <c r="Y107" s="64"/>
      <c r="Z107" s="92">
        <f t="shared" si="5"/>
        <v>608.4</v>
      </c>
      <c r="AA107" s="315"/>
    </row>
    <row r="108" spans="1:27" s="1" customFormat="1">
      <c r="A108" s="135">
        <f t="shared" si="6"/>
        <v>30</v>
      </c>
      <c r="B108" s="190" t="s">
        <v>134</v>
      </c>
      <c r="C108" s="135">
        <v>1955</v>
      </c>
      <c r="D108" s="136">
        <v>2</v>
      </c>
      <c r="E108" s="136">
        <v>3</v>
      </c>
      <c r="F108" s="136">
        <v>16</v>
      </c>
      <c r="G108" s="188">
        <v>910</v>
      </c>
      <c r="H108" s="188">
        <v>0</v>
      </c>
      <c r="I108" s="188">
        <v>61.9</v>
      </c>
      <c r="J108" s="188" t="s">
        <v>27</v>
      </c>
      <c r="K108" s="188" t="s">
        <v>27</v>
      </c>
      <c r="L108" s="188" t="s">
        <v>27</v>
      </c>
      <c r="M108" s="195" t="s">
        <v>28</v>
      </c>
      <c r="N108" s="188" t="s">
        <v>30</v>
      </c>
      <c r="O108" s="188" t="s">
        <v>30</v>
      </c>
      <c r="P108" s="188" t="s">
        <v>48</v>
      </c>
      <c r="Q108" s="188" t="s">
        <v>32</v>
      </c>
      <c r="R108" s="188" t="s">
        <v>33</v>
      </c>
      <c r="S108" s="188" t="s">
        <v>33</v>
      </c>
      <c r="T108" s="133">
        <v>813.29</v>
      </c>
      <c r="U108" s="188">
        <v>0</v>
      </c>
      <c r="V108" s="188">
        <v>576.15</v>
      </c>
      <c r="W108" s="188">
        <v>944.7</v>
      </c>
      <c r="X108" s="188">
        <v>937.3</v>
      </c>
      <c r="Y108" s="64"/>
      <c r="Z108" s="92">
        <f t="shared" si="5"/>
        <v>638.04999999999995</v>
      </c>
      <c r="AA108" s="315"/>
    </row>
    <row r="109" spans="1:27" s="1" customFormat="1">
      <c r="A109" s="135">
        <f t="shared" si="6"/>
        <v>31</v>
      </c>
      <c r="B109" s="190" t="s">
        <v>95</v>
      </c>
      <c r="C109" s="135">
        <v>1958</v>
      </c>
      <c r="D109" s="136">
        <v>2</v>
      </c>
      <c r="E109" s="136">
        <v>2</v>
      </c>
      <c r="F109" s="136">
        <v>14</v>
      </c>
      <c r="G109" s="188">
        <v>564.20000000000005</v>
      </c>
      <c r="H109" s="188">
        <v>71.7</v>
      </c>
      <c r="I109" s="188">
        <v>51</v>
      </c>
      <c r="J109" s="188" t="s">
        <v>27</v>
      </c>
      <c r="K109" s="188" t="s">
        <v>27</v>
      </c>
      <c r="L109" s="188" t="s">
        <v>27</v>
      </c>
      <c r="M109" s="195" t="s">
        <v>28</v>
      </c>
      <c r="N109" s="188" t="s">
        <v>30</v>
      </c>
      <c r="O109" s="188" t="s">
        <v>30</v>
      </c>
      <c r="P109" s="188" t="s">
        <v>31</v>
      </c>
      <c r="Q109" s="188" t="s">
        <v>32</v>
      </c>
      <c r="R109" s="188" t="s">
        <v>33</v>
      </c>
      <c r="S109" s="188" t="s">
        <v>33</v>
      </c>
      <c r="T109" s="133">
        <v>548.66999999999996</v>
      </c>
      <c r="U109" s="188">
        <v>0</v>
      </c>
      <c r="V109" s="188">
        <v>397.6</v>
      </c>
      <c r="W109" s="188">
        <v>578.20000000000005</v>
      </c>
      <c r="X109" s="188">
        <v>670.5</v>
      </c>
      <c r="Y109" s="64"/>
      <c r="Z109" s="92">
        <f t="shared" si="5"/>
        <v>448.6</v>
      </c>
      <c r="AA109" s="315"/>
    </row>
    <row r="110" spans="1:27" s="1" customFormat="1">
      <c r="A110" s="135">
        <f t="shared" si="6"/>
        <v>32</v>
      </c>
      <c r="B110" s="134" t="s">
        <v>137</v>
      </c>
      <c r="C110" s="135">
        <v>1985</v>
      </c>
      <c r="D110" s="136">
        <v>5</v>
      </c>
      <c r="E110" s="135">
        <v>4</v>
      </c>
      <c r="F110" s="135">
        <v>50</v>
      </c>
      <c r="G110" s="135">
        <v>2709</v>
      </c>
      <c r="H110" s="131">
        <v>0</v>
      </c>
      <c r="I110" s="135">
        <v>266</v>
      </c>
      <c r="J110" s="132" t="s">
        <v>27</v>
      </c>
      <c r="K110" s="132" t="s">
        <v>27</v>
      </c>
      <c r="L110" s="132" t="s">
        <v>27</v>
      </c>
      <c r="M110" s="196" t="s">
        <v>30</v>
      </c>
      <c r="N110" s="132" t="s">
        <v>30</v>
      </c>
      <c r="O110" s="132" t="s">
        <v>30</v>
      </c>
      <c r="P110" s="131" t="s">
        <v>39</v>
      </c>
      <c r="Q110" s="80" t="s">
        <v>32</v>
      </c>
      <c r="R110" s="131" t="s">
        <v>33</v>
      </c>
      <c r="S110" s="132" t="s">
        <v>33</v>
      </c>
      <c r="T110" s="133">
        <v>1026.8900000000001</v>
      </c>
      <c r="U110" s="188">
        <v>630.9</v>
      </c>
      <c r="V110" s="135">
        <v>697.4</v>
      </c>
      <c r="W110" s="135">
        <v>770</v>
      </c>
      <c r="X110" s="135">
        <v>2805</v>
      </c>
      <c r="Y110" s="64"/>
      <c r="Z110" s="92">
        <f t="shared" si="5"/>
        <v>1594.3</v>
      </c>
      <c r="AA110" s="315"/>
    </row>
    <row r="111" spans="1:27" s="1" customFormat="1">
      <c r="A111" s="135">
        <f t="shared" si="6"/>
        <v>33</v>
      </c>
      <c r="B111" s="134" t="s">
        <v>90</v>
      </c>
      <c r="C111" s="135">
        <v>1978</v>
      </c>
      <c r="D111" s="136">
        <v>5</v>
      </c>
      <c r="E111" s="135">
        <v>8</v>
      </c>
      <c r="F111" s="135">
        <v>117</v>
      </c>
      <c r="G111" s="135">
        <v>5553.1</v>
      </c>
      <c r="H111" s="188">
        <v>254</v>
      </c>
      <c r="I111" s="135">
        <v>560</v>
      </c>
      <c r="J111" s="188" t="s">
        <v>27</v>
      </c>
      <c r="K111" s="188" t="s">
        <v>27</v>
      </c>
      <c r="L111" s="188" t="s">
        <v>27</v>
      </c>
      <c r="M111" s="195" t="s">
        <v>30</v>
      </c>
      <c r="N111" s="188" t="s">
        <v>30</v>
      </c>
      <c r="O111" s="188" t="s">
        <v>30</v>
      </c>
      <c r="P111" s="188" t="s">
        <v>39</v>
      </c>
      <c r="Q111" s="188" t="s">
        <v>40</v>
      </c>
      <c r="R111" s="188" t="s">
        <v>33</v>
      </c>
      <c r="S111" s="188" t="s">
        <v>33</v>
      </c>
      <c r="T111" s="133">
        <v>1795.21</v>
      </c>
      <c r="U111" s="188">
        <v>1253.5999999999999</v>
      </c>
      <c r="V111" s="135">
        <v>1351.4</v>
      </c>
      <c r="W111" s="135">
        <v>1385.1</v>
      </c>
      <c r="X111" s="135">
        <v>4039.7</v>
      </c>
      <c r="Y111" s="64"/>
      <c r="Z111" s="92">
        <f t="shared" si="5"/>
        <v>3165</v>
      </c>
      <c r="AA111" s="315"/>
    </row>
    <row r="112" spans="1:27" s="1" customFormat="1">
      <c r="A112" s="135">
        <f t="shared" si="6"/>
        <v>34</v>
      </c>
      <c r="B112" s="134" t="s">
        <v>138</v>
      </c>
      <c r="C112" s="135">
        <v>1978</v>
      </c>
      <c r="D112" s="136">
        <v>5</v>
      </c>
      <c r="E112" s="135">
        <v>8</v>
      </c>
      <c r="F112" s="135">
        <v>117</v>
      </c>
      <c r="G112" s="135">
        <v>5641.1</v>
      </c>
      <c r="H112" s="131">
        <v>20.5</v>
      </c>
      <c r="I112" s="135">
        <v>547.70000000000005</v>
      </c>
      <c r="J112" s="132" t="s">
        <v>27</v>
      </c>
      <c r="K112" s="132" t="s">
        <v>27</v>
      </c>
      <c r="L112" s="132" t="s">
        <v>27</v>
      </c>
      <c r="M112" s="196" t="s">
        <v>30</v>
      </c>
      <c r="N112" s="132" t="s">
        <v>30</v>
      </c>
      <c r="O112" s="132" t="s">
        <v>30</v>
      </c>
      <c r="P112" s="131" t="s">
        <v>39</v>
      </c>
      <c r="Q112" s="131" t="s">
        <v>40</v>
      </c>
      <c r="R112" s="131" t="s">
        <v>33</v>
      </c>
      <c r="S112" s="132" t="s">
        <v>33</v>
      </c>
      <c r="T112" s="133">
        <v>1752.51</v>
      </c>
      <c r="U112" s="188">
        <v>1253.5999999999999</v>
      </c>
      <c r="V112" s="135">
        <v>1352.8</v>
      </c>
      <c r="W112" s="135">
        <v>1306.2</v>
      </c>
      <c r="X112" s="135">
        <v>3857.6</v>
      </c>
      <c r="Y112" s="64"/>
      <c r="Z112" s="92">
        <f t="shared" si="5"/>
        <v>3154.1</v>
      </c>
      <c r="AA112" s="315"/>
    </row>
    <row r="113" spans="1:27" s="1" customFormat="1">
      <c r="A113" s="135">
        <f t="shared" si="6"/>
        <v>35</v>
      </c>
      <c r="B113" s="138" t="s">
        <v>139</v>
      </c>
      <c r="C113" s="135"/>
      <c r="D113" s="136"/>
      <c r="E113" s="135"/>
      <c r="F113" s="135"/>
      <c r="G113" s="135"/>
      <c r="H113" s="188"/>
      <c r="I113" s="135"/>
      <c r="J113" s="188"/>
      <c r="K113" s="188"/>
      <c r="L113" s="188"/>
      <c r="M113" s="195"/>
      <c r="N113" s="188"/>
      <c r="O113" s="188"/>
      <c r="P113" s="188"/>
      <c r="Q113" s="188"/>
      <c r="R113" s="188"/>
      <c r="S113" s="188"/>
      <c r="T113" s="133"/>
      <c r="U113" s="188"/>
      <c r="V113" s="135"/>
      <c r="W113" s="135"/>
      <c r="X113" s="135"/>
      <c r="Y113" s="64"/>
      <c r="Z113" s="92"/>
      <c r="AA113" s="315"/>
    </row>
    <row r="114" spans="1:27" s="1" customFormat="1">
      <c r="A114" s="135">
        <f t="shared" si="6"/>
        <v>36</v>
      </c>
      <c r="B114" s="190" t="s">
        <v>52</v>
      </c>
      <c r="C114" s="135">
        <v>1960</v>
      </c>
      <c r="D114" s="136">
        <v>3</v>
      </c>
      <c r="E114" s="136">
        <v>2</v>
      </c>
      <c r="F114" s="136">
        <v>15</v>
      </c>
      <c r="G114" s="188">
        <v>787.6</v>
      </c>
      <c r="H114" s="188">
        <v>210.7</v>
      </c>
      <c r="I114" s="188">
        <v>83.4</v>
      </c>
      <c r="J114" s="188" t="s">
        <v>27</v>
      </c>
      <c r="K114" s="188" t="s">
        <v>27</v>
      </c>
      <c r="L114" s="188" t="s">
        <v>27</v>
      </c>
      <c r="M114" s="195" t="s">
        <v>28</v>
      </c>
      <c r="N114" s="188" t="s">
        <v>30</v>
      </c>
      <c r="O114" s="188" t="s">
        <v>30</v>
      </c>
      <c r="P114" s="188" t="s">
        <v>48</v>
      </c>
      <c r="Q114" s="188" t="s">
        <v>32</v>
      </c>
      <c r="R114" s="188" t="s">
        <v>33</v>
      </c>
      <c r="S114" s="188" t="s">
        <v>33</v>
      </c>
      <c r="T114" s="133">
        <v>551.88</v>
      </c>
      <c r="U114" s="188">
        <v>216.1</v>
      </c>
      <c r="V114" s="188">
        <v>377</v>
      </c>
      <c r="W114" s="188">
        <v>680</v>
      </c>
      <c r="X114" s="188">
        <v>976.6</v>
      </c>
      <c r="Y114" s="64"/>
      <c r="Z114" s="92">
        <f t="shared" ref="Z114:Z124" si="7">I114+U114+V114</f>
        <v>676.5</v>
      </c>
      <c r="AA114" s="315"/>
    </row>
    <row r="115" spans="1:27" s="1" customFormat="1">
      <c r="A115" s="135">
        <f t="shared" si="6"/>
        <v>37</v>
      </c>
      <c r="B115" s="190" t="s">
        <v>76</v>
      </c>
      <c r="C115" s="135">
        <v>1975</v>
      </c>
      <c r="D115" s="136">
        <v>3</v>
      </c>
      <c r="E115" s="136">
        <v>2</v>
      </c>
      <c r="F115" s="136">
        <v>24</v>
      </c>
      <c r="G115" s="188">
        <v>1072.4000000000001</v>
      </c>
      <c r="H115" s="188">
        <v>0</v>
      </c>
      <c r="I115" s="188">
        <v>92.3</v>
      </c>
      <c r="J115" s="188" t="s">
        <v>27</v>
      </c>
      <c r="K115" s="188" t="s">
        <v>27</v>
      </c>
      <c r="L115" s="188" t="s">
        <v>27</v>
      </c>
      <c r="M115" s="195" t="s">
        <v>28</v>
      </c>
      <c r="N115" s="188" t="s">
        <v>30</v>
      </c>
      <c r="O115" s="188" t="s">
        <v>30</v>
      </c>
      <c r="P115" s="188" t="s">
        <v>31</v>
      </c>
      <c r="Q115" s="188" t="s">
        <v>32</v>
      </c>
      <c r="R115" s="188" t="s">
        <v>33</v>
      </c>
      <c r="S115" s="188" t="s">
        <v>33</v>
      </c>
      <c r="T115" s="133">
        <v>611.28</v>
      </c>
      <c r="U115" s="188">
        <v>397.4</v>
      </c>
      <c r="V115" s="188">
        <v>444.6</v>
      </c>
      <c r="W115" s="188">
        <v>669.6</v>
      </c>
      <c r="X115" s="188">
        <v>896</v>
      </c>
      <c r="Y115" s="64"/>
      <c r="Z115" s="92">
        <f>I115+U115+V115</f>
        <v>934.3</v>
      </c>
      <c r="AA115" s="315"/>
    </row>
    <row r="116" spans="1:27" s="1" customFormat="1">
      <c r="A116" s="135">
        <f t="shared" si="6"/>
        <v>38</v>
      </c>
      <c r="B116" s="190" t="s">
        <v>77</v>
      </c>
      <c r="C116" s="135">
        <v>1979</v>
      </c>
      <c r="D116" s="136">
        <v>3</v>
      </c>
      <c r="E116" s="136">
        <v>3</v>
      </c>
      <c r="F116" s="136">
        <v>36</v>
      </c>
      <c r="G116" s="188">
        <v>1833.2</v>
      </c>
      <c r="H116" s="188">
        <v>0</v>
      </c>
      <c r="I116" s="188">
        <v>106.8</v>
      </c>
      <c r="J116" s="188" t="s">
        <v>27</v>
      </c>
      <c r="K116" s="188" t="s">
        <v>27</v>
      </c>
      <c r="L116" s="188" t="s">
        <v>27</v>
      </c>
      <c r="M116" s="195" t="s">
        <v>28</v>
      </c>
      <c r="N116" s="188" t="s">
        <v>30</v>
      </c>
      <c r="O116" s="188" t="s">
        <v>30</v>
      </c>
      <c r="P116" s="188" t="s">
        <v>31</v>
      </c>
      <c r="Q116" s="188" t="s">
        <v>32</v>
      </c>
      <c r="R116" s="188" t="s">
        <v>33</v>
      </c>
      <c r="S116" s="188" t="s">
        <v>33</v>
      </c>
      <c r="T116" s="133">
        <v>1040.96</v>
      </c>
      <c r="U116" s="188">
        <v>671.6</v>
      </c>
      <c r="V116" s="188">
        <v>863.8</v>
      </c>
      <c r="W116" s="188">
        <v>1036</v>
      </c>
      <c r="X116" s="188">
        <v>1526.9</v>
      </c>
      <c r="Y116" s="64"/>
      <c r="Z116" s="92">
        <f t="shared" si="7"/>
        <v>1642.1999999999998</v>
      </c>
      <c r="AA116" s="315"/>
    </row>
    <row r="117" spans="1:27" s="1" customFormat="1">
      <c r="A117" s="135">
        <f t="shared" si="6"/>
        <v>39</v>
      </c>
      <c r="B117" s="128" t="s">
        <v>140</v>
      </c>
      <c r="C117" s="129">
        <v>1987</v>
      </c>
      <c r="D117" s="130">
        <v>2</v>
      </c>
      <c r="E117" s="130">
        <v>2</v>
      </c>
      <c r="F117" s="130">
        <v>14</v>
      </c>
      <c r="G117" s="131">
        <v>764.5</v>
      </c>
      <c r="H117" s="131">
        <v>104.1</v>
      </c>
      <c r="I117" s="131">
        <v>84.3</v>
      </c>
      <c r="J117" s="132" t="s">
        <v>27</v>
      </c>
      <c r="K117" s="132" t="s">
        <v>27</v>
      </c>
      <c r="L117" s="132" t="s">
        <v>27</v>
      </c>
      <c r="M117" s="196" t="s">
        <v>28</v>
      </c>
      <c r="N117" s="132" t="s">
        <v>30</v>
      </c>
      <c r="O117" s="132" t="s">
        <v>28</v>
      </c>
      <c r="P117" s="131" t="s">
        <v>31</v>
      </c>
      <c r="Q117" s="131" t="s">
        <v>32</v>
      </c>
      <c r="R117" s="131" t="s">
        <v>33</v>
      </c>
      <c r="S117" s="132" t="s">
        <v>33</v>
      </c>
      <c r="T117" s="133">
        <v>737.79</v>
      </c>
      <c r="U117" s="131">
        <v>491.1</v>
      </c>
      <c r="V117" s="131">
        <v>571.4</v>
      </c>
      <c r="W117" s="131">
        <v>808.7</v>
      </c>
      <c r="X117" s="131">
        <v>942</v>
      </c>
      <c r="Y117" s="64"/>
      <c r="Z117" s="92">
        <f t="shared" si="7"/>
        <v>1146.8</v>
      </c>
      <c r="AA117" s="315"/>
    </row>
    <row r="118" spans="1:27" s="1" customFormat="1">
      <c r="A118" s="135">
        <f t="shared" si="6"/>
        <v>40</v>
      </c>
      <c r="B118" s="190" t="s">
        <v>105</v>
      </c>
      <c r="C118" s="135">
        <v>1967</v>
      </c>
      <c r="D118" s="136">
        <v>2</v>
      </c>
      <c r="E118" s="136">
        <v>3</v>
      </c>
      <c r="F118" s="136">
        <v>16</v>
      </c>
      <c r="G118" s="188">
        <v>743.7</v>
      </c>
      <c r="H118" s="188">
        <v>0</v>
      </c>
      <c r="I118" s="188">
        <v>77</v>
      </c>
      <c r="J118" s="188" t="s">
        <v>27</v>
      </c>
      <c r="K118" s="188" t="s">
        <v>27</v>
      </c>
      <c r="L118" s="188" t="s">
        <v>27</v>
      </c>
      <c r="M118" s="195" t="s">
        <v>28</v>
      </c>
      <c r="N118" s="188" t="s">
        <v>30</v>
      </c>
      <c r="O118" s="188" t="s">
        <v>30</v>
      </c>
      <c r="P118" s="188" t="s">
        <v>48</v>
      </c>
      <c r="Q118" s="188" t="s">
        <v>32</v>
      </c>
      <c r="R118" s="188" t="s">
        <v>33</v>
      </c>
      <c r="S118" s="188" t="s">
        <v>33</v>
      </c>
      <c r="T118" s="133">
        <v>656.46</v>
      </c>
      <c r="U118" s="188">
        <v>78.5</v>
      </c>
      <c r="V118" s="188">
        <v>479.5</v>
      </c>
      <c r="W118" s="188">
        <v>581.5</v>
      </c>
      <c r="X118" s="188">
        <v>667.2</v>
      </c>
      <c r="Y118" s="64"/>
      <c r="Z118" s="92">
        <f>I118+U118+V118</f>
        <v>635</v>
      </c>
      <c r="AA118" s="315"/>
    </row>
    <row r="119" spans="1:27" s="1" customFormat="1">
      <c r="A119" s="135">
        <f t="shared" si="6"/>
        <v>41</v>
      </c>
      <c r="P119" s="188" t="s">
        <v>48</v>
      </c>
      <c r="Q119" s="188" t="s">
        <v>32</v>
      </c>
      <c r="R119" s="188" t="s">
        <v>33</v>
      </c>
      <c r="S119" s="188" t="s">
        <v>33</v>
      </c>
      <c r="T119" s="133">
        <v>739.03</v>
      </c>
      <c r="U119" s="188">
        <v>0</v>
      </c>
      <c r="V119" s="188">
        <v>544.4</v>
      </c>
      <c r="W119" s="188">
        <v>738</v>
      </c>
      <c r="X119" s="188">
        <v>637</v>
      </c>
      <c r="Y119" s="64"/>
      <c r="Z119" s="92">
        <f>I78+U119+V119</f>
        <v>632</v>
      </c>
      <c r="AA119" s="315"/>
    </row>
    <row r="120" spans="1:27" s="1" customFormat="1">
      <c r="A120" s="135">
        <f t="shared" si="6"/>
        <v>42</v>
      </c>
      <c r="P120" s="188" t="s">
        <v>31</v>
      </c>
      <c r="Q120" s="188" t="s">
        <v>32</v>
      </c>
      <c r="R120" s="188" t="s">
        <v>33</v>
      </c>
      <c r="S120" s="188" t="s">
        <v>33</v>
      </c>
      <c r="T120" s="133">
        <v>600.79999999999995</v>
      </c>
      <c r="U120" s="188">
        <v>374.3</v>
      </c>
      <c r="V120" s="188">
        <v>437</v>
      </c>
      <c r="W120" s="188">
        <v>676</v>
      </c>
      <c r="X120" s="188">
        <v>1745.8</v>
      </c>
      <c r="Y120" s="64"/>
      <c r="Z120" s="92">
        <f>I81+U120+V120</f>
        <v>937.5</v>
      </c>
      <c r="AA120" s="315"/>
    </row>
    <row r="121" spans="1:27" s="1" customFormat="1">
      <c r="A121" s="135">
        <f t="shared" si="6"/>
        <v>43</v>
      </c>
      <c r="B121" s="190" t="s">
        <v>102</v>
      </c>
      <c r="C121" s="135">
        <v>1964</v>
      </c>
      <c r="D121" s="136">
        <v>2</v>
      </c>
      <c r="E121" s="136">
        <v>2</v>
      </c>
      <c r="F121" s="136">
        <v>16</v>
      </c>
      <c r="G121" s="188">
        <v>638.70000000000005</v>
      </c>
      <c r="H121" s="188">
        <v>0</v>
      </c>
      <c r="I121" s="188">
        <v>49.2</v>
      </c>
      <c r="J121" s="188" t="s">
        <v>27</v>
      </c>
      <c r="K121" s="188" t="s">
        <v>27</v>
      </c>
      <c r="L121" s="188" t="s">
        <v>27</v>
      </c>
      <c r="M121" s="195" t="s">
        <v>28</v>
      </c>
      <c r="N121" s="188" t="s">
        <v>30</v>
      </c>
      <c r="O121" s="188" t="s">
        <v>30</v>
      </c>
      <c r="P121" s="188" t="s">
        <v>31</v>
      </c>
      <c r="Q121" s="188" t="s">
        <v>32</v>
      </c>
      <c r="R121" s="188" t="s">
        <v>33</v>
      </c>
      <c r="S121" s="188" t="s">
        <v>33</v>
      </c>
      <c r="T121" s="133">
        <v>540.9</v>
      </c>
      <c r="U121" s="188">
        <v>20.2</v>
      </c>
      <c r="V121" s="188">
        <v>390.8</v>
      </c>
      <c r="W121" s="188">
        <v>596</v>
      </c>
      <c r="X121" s="188">
        <v>547.5</v>
      </c>
      <c r="Y121" s="64"/>
      <c r="Z121" s="92">
        <f t="shared" si="7"/>
        <v>460.20000000000005</v>
      </c>
      <c r="AA121" s="315"/>
    </row>
    <row r="122" spans="1:27" s="1" customFormat="1">
      <c r="A122" s="135">
        <f t="shared" si="6"/>
        <v>44</v>
      </c>
      <c r="B122" s="190" t="s">
        <v>103</v>
      </c>
      <c r="C122" s="135">
        <v>1966</v>
      </c>
      <c r="D122" s="136">
        <v>2</v>
      </c>
      <c r="E122" s="136">
        <v>2</v>
      </c>
      <c r="F122" s="136">
        <v>16</v>
      </c>
      <c r="G122" s="188">
        <v>639.70000000000005</v>
      </c>
      <c r="H122" s="188">
        <v>0</v>
      </c>
      <c r="I122" s="188">
        <v>49.2</v>
      </c>
      <c r="J122" s="188" t="s">
        <v>27</v>
      </c>
      <c r="K122" s="188" t="s">
        <v>27</v>
      </c>
      <c r="L122" s="188" t="s">
        <v>27</v>
      </c>
      <c r="M122" s="195" t="s">
        <v>28</v>
      </c>
      <c r="N122" s="188" t="s">
        <v>30</v>
      </c>
      <c r="O122" s="188" t="s">
        <v>30</v>
      </c>
      <c r="P122" s="188" t="s">
        <v>31</v>
      </c>
      <c r="Q122" s="188" t="s">
        <v>32</v>
      </c>
      <c r="R122" s="188" t="s">
        <v>33</v>
      </c>
      <c r="S122" s="188" t="s">
        <v>33</v>
      </c>
      <c r="T122" s="133">
        <v>542.83000000000004</v>
      </c>
      <c r="U122" s="188">
        <v>0</v>
      </c>
      <c r="V122" s="188">
        <v>392.4</v>
      </c>
      <c r="W122" s="188">
        <v>597.79999999999995</v>
      </c>
      <c r="X122" s="188">
        <v>662.6</v>
      </c>
      <c r="Y122" s="64"/>
      <c r="Z122" s="92">
        <f t="shared" si="7"/>
        <v>441.59999999999997</v>
      </c>
      <c r="AA122" s="315"/>
    </row>
    <row r="123" spans="1:27" s="1" customFormat="1">
      <c r="A123" s="135">
        <f t="shared" si="6"/>
        <v>45</v>
      </c>
      <c r="B123" s="190" t="s">
        <v>35</v>
      </c>
      <c r="C123" s="135">
        <v>1973</v>
      </c>
      <c r="D123" s="136">
        <v>2</v>
      </c>
      <c r="E123" s="136">
        <v>2</v>
      </c>
      <c r="F123" s="136">
        <v>16</v>
      </c>
      <c r="G123" s="188">
        <v>730.1</v>
      </c>
      <c r="H123" s="188">
        <v>0</v>
      </c>
      <c r="I123" s="188">
        <v>61.9</v>
      </c>
      <c r="J123" s="188" t="s">
        <v>27</v>
      </c>
      <c r="K123" s="188" t="s">
        <v>27</v>
      </c>
      <c r="L123" s="188" t="s">
        <v>27</v>
      </c>
      <c r="M123" s="195" t="s">
        <v>28</v>
      </c>
      <c r="N123" s="188" t="s">
        <v>30</v>
      </c>
      <c r="O123" s="188" t="s">
        <v>28</v>
      </c>
      <c r="P123" s="188" t="s">
        <v>31</v>
      </c>
      <c r="Q123" s="188" t="s">
        <v>32</v>
      </c>
      <c r="R123" s="188" t="s">
        <v>33</v>
      </c>
      <c r="S123" s="188" t="s">
        <v>33</v>
      </c>
      <c r="T123" s="133">
        <v>623.94000000000005</v>
      </c>
      <c r="U123" s="188">
        <v>424.3</v>
      </c>
      <c r="V123" s="188">
        <v>508</v>
      </c>
      <c r="W123" s="188">
        <v>608.4</v>
      </c>
      <c r="X123" s="188">
        <v>875.9</v>
      </c>
      <c r="Y123" s="64"/>
      <c r="Z123" s="92">
        <f>I123+U123+V123</f>
        <v>994.2</v>
      </c>
      <c r="AA123" s="317"/>
    </row>
    <row r="124" spans="1:27" s="1" customFormat="1">
      <c r="A124" s="135">
        <f t="shared" si="6"/>
        <v>46</v>
      </c>
      <c r="B124" s="190" t="s">
        <v>42</v>
      </c>
      <c r="C124" s="135">
        <v>1989</v>
      </c>
      <c r="D124" s="136">
        <v>3</v>
      </c>
      <c r="E124" s="136">
        <v>3</v>
      </c>
      <c r="F124" s="136">
        <v>27</v>
      </c>
      <c r="G124" s="188">
        <v>1233.4000000000001</v>
      </c>
      <c r="H124" s="188">
        <v>0</v>
      </c>
      <c r="I124" s="188">
        <v>143.1</v>
      </c>
      <c r="J124" s="188" t="s">
        <v>27</v>
      </c>
      <c r="K124" s="188" t="s">
        <v>27</v>
      </c>
      <c r="L124" s="188" t="s">
        <v>27</v>
      </c>
      <c r="M124" s="195" t="s">
        <v>28</v>
      </c>
      <c r="N124" s="188" t="s">
        <v>30</v>
      </c>
      <c r="O124" s="190" t="s">
        <v>30</v>
      </c>
      <c r="P124" s="188" t="s">
        <v>31</v>
      </c>
      <c r="Q124" s="188" t="s">
        <v>40</v>
      </c>
      <c r="R124" s="188" t="s">
        <v>33</v>
      </c>
      <c r="S124" s="188" t="s">
        <v>33</v>
      </c>
      <c r="T124" s="133">
        <v>737.04</v>
      </c>
      <c r="U124" s="188">
        <v>471.7</v>
      </c>
      <c r="V124" s="188">
        <v>535</v>
      </c>
      <c r="W124" s="188">
        <v>642</v>
      </c>
      <c r="X124" s="188">
        <v>1133.5999999999999</v>
      </c>
      <c r="Y124" s="64"/>
      <c r="Z124" s="92">
        <f t="shared" si="7"/>
        <v>1149.8</v>
      </c>
      <c r="AA124" s="317"/>
    </row>
    <row r="125" spans="1:27" hidden="1">
      <c r="G125" s="1"/>
      <c r="H125" s="1"/>
      <c r="I125" s="1"/>
      <c r="P125" s="1"/>
      <c r="U125" s="51"/>
      <c r="V125" s="2"/>
    </row>
    <row r="126" spans="1:27" hidden="1">
      <c r="G126" s="1"/>
      <c r="H126" s="1"/>
      <c r="I126" s="1"/>
      <c r="P126" s="1"/>
      <c r="U126" s="51"/>
      <c r="V126" s="2"/>
    </row>
    <row r="127" spans="1:27" hidden="1">
      <c r="G127" s="1"/>
      <c r="H127" s="1"/>
      <c r="I127" s="1"/>
      <c r="P127" s="1"/>
      <c r="U127" s="51"/>
      <c r="V127" s="2"/>
    </row>
    <row r="128" spans="1:27">
      <c r="B128" s="41" t="s">
        <v>159</v>
      </c>
      <c r="C128" s="39">
        <v>1980</v>
      </c>
      <c r="D128" s="39">
        <v>3</v>
      </c>
      <c r="E128" s="39">
        <v>3</v>
      </c>
      <c r="F128" s="39">
        <v>27</v>
      </c>
      <c r="G128" s="85">
        <v>1167.0999999999999</v>
      </c>
      <c r="H128" s="85">
        <v>0</v>
      </c>
      <c r="I128" s="319">
        <v>128.69999999999999</v>
      </c>
      <c r="J128" s="39" t="s">
        <v>27</v>
      </c>
      <c r="K128" s="39" t="s">
        <v>27</v>
      </c>
      <c r="L128" s="39" t="s">
        <v>27</v>
      </c>
      <c r="M128" s="39" t="s">
        <v>167</v>
      </c>
      <c r="N128" s="39" t="s">
        <v>29</v>
      </c>
      <c r="O128" s="39" t="s">
        <v>30</v>
      </c>
      <c r="P128" s="85" t="s">
        <v>168</v>
      </c>
      <c r="Q128" s="39" t="s">
        <v>40</v>
      </c>
      <c r="R128" s="39" t="s">
        <v>33</v>
      </c>
      <c r="S128" s="39" t="s">
        <v>33</v>
      </c>
      <c r="T128" s="39">
        <v>644.79999999999995</v>
      </c>
      <c r="U128" s="320">
        <v>456</v>
      </c>
      <c r="V128" s="321">
        <v>456</v>
      </c>
      <c r="W128" s="39">
        <v>779</v>
      </c>
      <c r="X128" s="59">
        <v>960.7</v>
      </c>
      <c r="Y128" s="70"/>
      <c r="Z128" s="71">
        <f>I128+U128+V128</f>
        <v>1040.7</v>
      </c>
      <c r="AA128" s="322">
        <v>13.31</v>
      </c>
    </row>
    <row r="129" spans="2:27">
      <c r="B129" s="323" t="s">
        <v>160</v>
      </c>
      <c r="C129" s="324">
        <v>1973</v>
      </c>
      <c r="D129" s="324">
        <v>3</v>
      </c>
      <c r="E129" s="324">
        <v>2</v>
      </c>
      <c r="F129" s="324">
        <v>24</v>
      </c>
      <c r="G129" s="325">
        <v>1078.4000000000001</v>
      </c>
      <c r="H129" s="325">
        <v>0</v>
      </c>
      <c r="I129" s="326">
        <v>88.8</v>
      </c>
      <c r="J129" s="324" t="s">
        <v>27</v>
      </c>
      <c r="K129" s="324" t="s">
        <v>27</v>
      </c>
      <c r="L129" s="324" t="s">
        <v>27</v>
      </c>
      <c r="M129" s="324" t="s">
        <v>167</v>
      </c>
      <c r="N129" s="324" t="s">
        <v>29</v>
      </c>
      <c r="O129" s="324" t="s">
        <v>30</v>
      </c>
      <c r="P129" s="325" t="s">
        <v>31</v>
      </c>
      <c r="Q129" s="324" t="s">
        <v>40</v>
      </c>
      <c r="R129" s="324" t="s">
        <v>33</v>
      </c>
      <c r="S129" s="324" t="s">
        <v>33</v>
      </c>
      <c r="T129" s="324">
        <v>604.79999999999995</v>
      </c>
      <c r="U129" s="327">
        <v>439.2</v>
      </c>
      <c r="V129" s="328">
        <v>439.2</v>
      </c>
      <c r="W129" s="324">
        <v>562</v>
      </c>
      <c r="X129" s="329">
        <v>837</v>
      </c>
      <c r="Y129" s="78"/>
      <c r="Z129" s="79">
        <f>I129+U129+V129</f>
        <v>967.2</v>
      </c>
      <c r="AA129" s="322">
        <v>13.31</v>
      </c>
    </row>
    <row r="130" spans="2:27">
      <c r="G130" s="1"/>
      <c r="H130" s="1"/>
      <c r="I130" s="1"/>
      <c r="P130" s="1"/>
      <c r="U130" s="51"/>
      <c r="V130" s="2"/>
    </row>
    <row r="131" spans="2:27">
      <c r="G131" s="1"/>
      <c r="H131" s="1"/>
      <c r="I131" s="1"/>
      <c r="P131" s="1"/>
      <c r="U131" s="51"/>
      <c r="V131" s="2"/>
      <c r="Y131" s="1"/>
      <c r="Z131" s="1"/>
    </row>
    <row r="132" spans="2:27">
      <c r="G132" s="1"/>
      <c r="H132" s="1"/>
      <c r="I132" s="1"/>
      <c r="P132" s="1"/>
      <c r="U132" s="51"/>
      <c r="V132" s="2"/>
      <c r="Y132" s="1"/>
      <c r="Z132" s="1"/>
    </row>
    <row r="133" spans="2:27">
      <c r="G133" s="1"/>
      <c r="H133" s="1"/>
      <c r="I133" s="1"/>
      <c r="P133" s="1"/>
      <c r="U133" s="51"/>
      <c r="V133" s="2"/>
      <c r="Y133" s="1"/>
      <c r="Z133" s="1"/>
    </row>
    <row r="134" spans="2:27">
      <c r="G134" s="1"/>
      <c r="H134" s="1"/>
      <c r="I134" s="1"/>
      <c r="P134" s="1"/>
      <c r="U134" s="51"/>
      <c r="V134" s="2"/>
      <c r="Y134" s="1"/>
      <c r="Z134" s="1"/>
    </row>
    <row r="135" spans="2:27">
      <c r="G135" s="1"/>
      <c r="H135" s="1"/>
      <c r="I135" s="1"/>
      <c r="P135" s="1"/>
      <c r="U135" s="51"/>
      <c r="V135" s="2"/>
      <c r="Y135" s="1"/>
      <c r="Z135" s="1"/>
    </row>
    <row r="136" spans="2:27">
      <c r="G136" s="1"/>
      <c r="H136" s="1"/>
      <c r="I136" s="1"/>
      <c r="P136" s="1"/>
      <c r="U136" s="51"/>
      <c r="V136" s="2"/>
      <c r="Y136" s="1"/>
      <c r="Z136" s="1"/>
    </row>
    <row r="137" spans="2:27">
      <c r="G137" s="1"/>
      <c r="H137" s="1"/>
      <c r="I137" s="1"/>
      <c r="P137" s="1"/>
      <c r="U137" s="51"/>
      <c r="V137" s="2"/>
      <c r="Y137" s="1"/>
      <c r="Z137" s="1"/>
    </row>
    <row r="138" spans="2:27">
      <c r="G138" s="1"/>
      <c r="H138" s="1"/>
      <c r="I138" s="1"/>
      <c r="P138" s="1"/>
      <c r="U138" s="51"/>
      <c r="V138" s="2"/>
      <c r="Y138" s="1"/>
      <c r="Z138" s="1"/>
    </row>
    <row r="139" spans="2:27">
      <c r="G139" s="1"/>
      <c r="H139" s="1"/>
      <c r="I139" s="1"/>
      <c r="P139" s="1"/>
      <c r="U139" s="51"/>
      <c r="V139" s="2"/>
      <c r="Y139" s="1"/>
      <c r="Z139" s="1"/>
    </row>
  </sheetData>
  <sheetProtection selectLockedCells="1" selectUnlockedCells="1"/>
  <autoFilter ref="A4:X124"/>
  <mergeCells count="7">
    <mergeCell ref="A1:X1"/>
    <mergeCell ref="C89:K89"/>
    <mergeCell ref="AC47:AD47"/>
    <mergeCell ref="AC59:AD59"/>
    <mergeCell ref="AB73:AC73"/>
    <mergeCell ref="AB74:AC74"/>
    <mergeCell ref="AB1:AD1"/>
  </mergeCells>
  <phoneticPr fontId="21" type="noConversion"/>
  <pageMargins left="0.35433070866141736" right="0.15748031496062992" top="0.19685039370078741" bottom="0.19685039370078741" header="0.51181102362204722" footer="0.15748031496062992"/>
  <pageSetup paperSize="9" scale="63" firstPageNumber="0" orientation="portrait" r:id="rId1"/>
  <headerFooter alignWithMargins="0"/>
  <rowBreaks count="1" manualBreakCount="1">
    <brk id="83" max="28" man="1"/>
  </rowBreaks>
  <colBreaks count="1" manualBreakCount="1">
    <brk id="29" max="1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66"/>
  <sheetViews>
    <sheetView view="pageBreakPreview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defaultRowHeight="12.75"/>
  <cols>
    <col min="1" max="1" width="4.5" style="1" customWidth="1"/>
    <col min="2" max="2" width="29.5" style="1" customWidth="1"/>
    <col min="3" max="3" width="8.83203125" style="1" customWidth="1"/>
    <col min="4" max="4" width="7.5" style="2" customWidth="1"/>
    <col min="5" max="5" width="7.6640625" style="2" customWidth="1"/>
    <col min="6" max="6" width="6.6640625" style="1" customWidth="1"/>
    <col min="7" max="7" width="10.5" style="3" customWidth="1"/>
    <col min="8" max="8" width="8.6640625" style="4" customWidth="1"/>
    <col min="9" max="9" width="8.6640625" style="5" customWidth="1"/>
    <col min="10" max="10" width="7.83203125" style="1" customWidth="1"/>
    <col min="11" max="11" width="6.83203125" style="1" customWidth="1"/>
  </cols>
  <sheetData>
    <row r="1" spans="1:11" s="9" customFormat="1" ht="46.5" customHeight="1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s="1" customFormat="1" ht="153.75" customHeight="1">
      <c r="A2" s="157" t="s">
        <v>1</v>
      </c>
      <c r="B2" s="157" t="s">
        <v>2</v>
      </c>
      <c r="C2" s="156" t="s">
        <v>3</v>
      </c>
      <c r="D2" s="156" t="s">
        <v>4</v>
      </c>
      <c r="E2" s="156" t="s">
        <v>5</v>
      </c>
      <c r="F2" s="156" t="s">
        <v>6</v>
      </c>
      <c r="G2" s="121" t="s">
        <v>7</v>
      </c>
      <c r="H2" s="121" t="s">
        <v>8</v>
      </c>
      <c r="I2" s="121" t="s">
        <v>9</v>
      </c>
      <c r="J2" s="156" t="s">
        <v>10</v>
      </c>
      <c r="K2" s="156" t="s">
        <v>11</v>
      </c>
    </row>
    <row r="3" spans="1:11" s="1" customFormat="1" ht="15.75" customHeight="1">
      <c r="A3" s="157">
        <v>1</v>
      </c>
      <c r="B3" s="157">
        <v>2</v>
      </c>
      <c r="C3" s="157">
        <v>3</v>
      </c>
      <c r="D3" s="157">
        <v>4</v>
      </c>
      <c r="E3" s="157">
        <v>5</v>
      </c>
      <c r="F3" s="157">
        <v>6</v>
      </c>
      <c r="G3" s="122">
        <v>7</v>
      </c>
      <c r="H3" s="122">
        <v>8</v>
      </c>
      <c r="I3" s="122">
        <v>9</v>
      </c>
      <c r="J3" s="157">
        <v>10</v>
      </c>
      <c r="K3" s="157">
        <v>11</v>
      </c>
    </row>
    <row r="4" spans="1:11" s="1" customFormat="1" ht="15.75" customHeight="1">
      <c r="A4" s="157"/>
      <c r="B4" s="157"/>
      <c r="C4" s="157"/>
      <c r="D4" s="157"/>
      <c r="E4" s="157"/>
      <c r="F4" s="157"/>
      <c r="G4" s="122"/>
      <c r="H4" s="122"/>
      <c r="I4" s="122"/>
      <c r="J4" s="157"/>
      <c r="K4" s="157"/>
    </row>
    <row r="5" spans="1:11" s="103" customFormat="1">
      <c r="A5" s="95">
        <v>1</v>
      </c>
      <c r="B5" s="96" t="s">
        <v>61</v>
      </c>
      <c r="C5" s="95">
        <v>1970</v>
      </c>
      <c r="D5" s="97">
        <v>3</v>
      </c>
      <c r="E5" s="97">
        <v>2</v>
      </c>
      <c r="F5" s="97">
        <v>16</v>
      </c>
      <c r="G5" s="123">
        <v>760</v>
      </c>
      <c r="H5" s="123">
        <v>291.5</v>
      </c>
      <c r="I5" s="123">
        <v>83.3</v>
      </c>
      <c r="J5" s="98" t="s">
        <v>27</v>
      </c>
      <c r="K5" s="98" t="s">
        <v>27</v>
      </c>
    </row>
    <row r="6" spans="1:11" s="103" customFormat="1">
      <c r="A6" s="95">
        <f>A5+1</f>
        <v>2</v>
      </c>
      <c r="B6" s="96" t="s">
        <v>64</v>
      </c>
      <c r="C6" s="95">
        <v>1961</v>
      </c>
      <c r="D6" s="97">
        <v>2</v>
      </c>
      <c r="E6" s="97">
        <v>2</v>
      </c>
      <c r="F6" s="97">
        <v>16</v>
      </c>
      <c r="G6" s="123">
        <v>635.29999999999995</v>
      </c>
      <c r="H6" s="123">
        <v>0</v>
      </c>
      <c r="I6" s="123">
        <v>51</v>
      </c>
      <c r="J6" s="98" t="s">
        <v>27</v>
      </c>
      <c r="K6" s="98" t="s">
        <v>27</v>
      </c>
    </row>
    <row r="7" spans="1:11" s="103" customFormat="1">
      <c r="A7" s="95">
        <f t="shared" ref="A7:A50" si="0">A6+1</f>
        <v>3</v>
      </c>
      <c r="B7" s="96" t="s">
        <v>60</v>
      </c>
      <c r="C7" s="95">
        <v>1961</v>
      </c>
      <c r="D7" s="97">
        <v>2</v>
      </c>
      <c r="E7" s="97">
        <v>2</v>
      </c>
      <c r="F7" s="97">
        <v>16</v>
      </c>
      <c r="G7" s="123">
        <v>642.9</v>
      </c>
      <c r="H7" s="123">
        <v>0</v>
      </c>
      <c r="I7" s="123">
        <v>49.7</v>
      </c>
      <c r="J7" s="98" t="s">
        <v>27</v>
      </c>
      <c r="K7" s="98" t="s">
        <v>27</v>
      </c>
    </row>
    <row r="8" spans="1:11" s="103" customFormat="1">
      <c r="A8" s="95">
        <f t="shared" si="0"/>
        <v>4</v>
      </c>
      <c r="B8" s="104" t="s">
        <v>68</v>
      </c>
      <c r="C8" s="95">
        <v>1970</v>
      </c>
      <c r="D8" s="97">
        <v>2</v>
      </c>
      <c r="E8" s="97">
        <v>2</v>
      </c>
      <c r="F8" s="97">
        <v>16</v>
      </c>
      <c r="G8" s="123">
        <v>628.5</v>
      </c>
      <c r="H8" s="123">
        <v>0</v>
      </c>
      <c r="I8" s="123">
        <v>49.4</v>
      </c>
      <c r="J8" s="98" t="s">
        <v>27</v>
      </c>
      <c r="K8" s="98" t="s">
        <v>27</v>
      </c>
    </row>
    <row r="9" spans="1:11" s="103" customFormat="1">
      <c r="A9" s="95">
        <f t="shared" si="0"/>
        <v>5</v>
      </c>
      <c r="B9" s="104" t="s">
        <v>67</v>
      </c>
      <c r="C9" s="95">
        <v>1964</v>
      </c>
      <c r="D9" s="97">
        <v>2</v>
      </c>
      <c r="E9" s="97">
        <v>2</v>
      </c>
      <c r="F9" s="97">
        <v>16</v>
      </c>
      <c r="G9" s="123">
        <v>631.79999999999995</v>
      </c>
      <c r="H9" s="123">
        <v>0</v>
      </c>
      <c r="I9" s="123">
        <v>52.4</v>
      </c>
      <c r="J9" s="98" t="s">
        <v>27</v>
      </c>
      <c r="K9" s="98" t="s">
        <v>27</v>
      </c>
    </row>
    <row r="10" spans="1:11" s="103" customFormat="1">
      <c r="A10" s="95">
        <f t="shared" si="0"/>
        <v>6</v>
      </c>
      <c r="B10" s="96" t="s">
        <v>66</v>
      </c>
      <c r="C10" s="95">
        <v>1962</v>
      </c>
      <c r="D10" s="97">
        <v>2</v>
      </c>
      <c r="E10" s="97">
        <v>2</v>
      </c>
      <c r="F10" s="97">
        <v>16</v>
      </c>
      <c r="G10" s="123">
        <v>616.6</v>
      </c>
      <c r="H10" s="123">
        <v>0</v>
      </c>
      <c r="I10" s="123">
        <v>48.3</v>
      </c>
      <c r="J10" s="98" t="s">
        <v>27</v>
      </c>
      <c r="K10" s="98" t="s">
        <v>27</v>
      </c>
    </row>
    <row r="11" spans="1:11" s="103" customFormat="1">
      <c r="A11" s="95">
        <f t="shared" si="0"/>
        <v>7</v>
      </c>
      <c r="B11" s="104" t="s">
        <v>69</v>
      </c>
      <c r="C11" s="95">
        <v>1966</v>
      </c>
      <c r="D11" s="97">
        <v>2</v>
      </c>
      <c r="E11" s="97">
        <v>2</v>
      </c>
      <c r="F11" s="97">
        <v>16</v>
      </c>
      <c r="G11" s="123">
        <v>624.1</v>
      </c>
      <c r="H11" s="123">
        <v>0</v>
      </c>
      <c r="I11" s="123">
        <v>49.5</v>
      </c>
      <c r="J11" s="98" t="s">
        <v>27</v>
      </c>
      <c r="K11" s="98" t="s">
        <v>27</v>
      </c>
    </row>
    <row r="12" spans="1:11" s="103" customFormat="1">
      <c r="A12" s="95">
        <f t="shared" si="0"/>
        <v>8</v>
      </c>
      <c r="B12" s="96" t="s">
        <v>71</v>
      </c>
      <c r="C12" s="95">
        <v>1985</v>
      </c>
      <c r="D12" s="97">
        <v>3</v>
      </c>
      <c r="E12" s="97">
        <v>3</v>
      </c>
      <c r="F12" s="97">
        <v>27</v>
      </c>
      <c r="G12" s="123">
        <v>1542</v>
      </c>
      <c r="H12" s="123">
        <v>0</v>
      </c>
      <c r="I12" s="123">
        <v>135.6</v>
      </c>
      <c r="J12" s="98" t="s">
        <v>27</v>
      </c>
      <c r="K12" s="98" t="s">
        <v>27</v>
      </c>
    </row>
    <row r="13" spans="1:11" s="103" customFormat="1">
      <c r="A13" s="95">
        <f t="shared" si="0"/>
        <v>9</v>
      </c>
      <c r="B13" s="96" t="s">
        <v>72</v>
      </c>
      <c r="C13" s="95">
        <v>1990</v>
      </c>
      <c r="D13" s="97">
        <v>3</v>
      </c>
      <c r="E13" s="97">
        <v>3</v>
      </c>
      <c r="F13" s="97">
        <v>26</v>
      </c>
      <c r="G13" s="123">
        <v>1479.9</v>
      </c>
      <c r="H13" s="123">
        <v>0</v>
      </c>
      <c r="I13" s="123">
        <v>94.4</v>
      </c>
      <c r="J13" s="98" t="s">
        <v>27</v>
      </c>
      <c r="K13" s="98" t="s">
        <v>27</v>
      </c>
    </row>
    <row r="14" spans="1:11" s="103" customFormat="1">
      <c r="A14" s="95">
        <f t="shared" si="0"/>
        <v>10</v>
      </c>
      <c r="B14" s="108" t="s">
        <v>87</v>
      </c>
      <c r="C14" s="95">
        <v>1964</v>
      </c>
      <c r="D14" s="97">
        <v>2</v>
      </c>
      <c r="E14" s="97">
        <v>1</v>
      </c>
      <c r="F14" s="97">
        <v>17</v>
      </c>
      <c r="G14" s="123">
        <v>662.4</v>
      </c>
      <c r="H14" s="123">
        <v>204.2</v>
      </c>
      <c r="I14" s="123">
        <v>49</v>
      </c>
      <c r="J14" s="98" t="s">
        <v>33</v>
      </c>
      <c r="K14" s="98" t="s">
        <v>27</v>
      </c>
    </row>
    <row r="15" spans="1:11" s="103" customFormat="1">
      <c r="A15" s="95">
        <f t="shared" si="0"/>
        <v>11</v>
      </c>
      <c r="B15" s="96" t="s">
        <v>115</v>
      </c>
      <c r="C15" s="95">
        <v>1994</v>
      </c>
      <c r="D15" s="97">
        <v>5</v>
      </c>
      <c r="E15" s="97">
        <v>1</v>
      </c>
      <c r="F15" s="97">
        <v>20</v>
      </c>
      <c r="G15" s="123">
        <v>1255.9000000000001</v>
      </c>
      <c r="H15" s="123">
        <v>0</v>
      </c>
      <c r="I15" s="123">
        <v>231.8</v>
      </c>
      <c r="J15" s="98" t="s">
        <v>27</v>
      </c>
      <c r="K15" s="98" t="s">
        <v>27</v>
      </c>
    </row>
    <row r="16" spans="1:11" s="103" customFormat="1">
      <c r="A16" s="95">
        <f t="shared" si="0"/>
        <v>12</v>
      </c>
      <c r="B16" s="96" t="s">
        <v>91</v>
      </c>
      <c r="C16" s="95">
        <v>1958</v>
      </c>
      <c r="D16" s="97">
        <v>2</v>
      </c>
      <c r="E16" s="97">
        <v>2</v>
      </c>
      <c r="F16" s="97">
        <v>12</v>
      </c>
      <c r="G16" s="123">
        <v>679.7</v>
      </c>
      <c r="H16" s="123">
        <v>0</v>
      </c>
      <c r="I16" s="123">
        <v>65</v>
      </c>
      <c r="J16" s="98" t="s">
        <v>27</v>
      </c>
      <c r="K16" s="98" t="s">
        <v>27</v>
      </c>
    </row>
    <row r="17" spans="1:11" s="103" customFormat="1">
      <c r="A17" s="95">
        <f t="shared" si="0"/>
        <v>13</v>
      </c>
      <c r="B17" s="96" t="s">
        <v>92</v>
      </c>
      <c r="C17" s="95">
        <v>1954</v>
      </c>
      <c r="D17" s="97">
        <v>2</v>
      </c>
      <c r="E17" s="97">
        <v>1</v>
      </c>
      <c r="F17" s="97">
        <v>8</v>
      </c>
      <c r="G17" s="123">
        <v>372.8</v>
      </c>
      <c r="H17" s="123">
        <v>0</v>
      </c>
      <c r="I17" s="123">
        <v>30</v>
      </c>
      <c r="J17" s="98" t="s">
        <v>27</v>
      </c>
      <c r="K17" s="98" t="s">
        <v>27</v>
      </c>
    </row>
    <row r="18" spans="1:11" s="103" customFormat="1">
      <c r="A18" s="95">
        <f t="shared" si="0"/>
        <v>14</v>
      </c>
      <c r="B18" s="96" t="s">
        <v>94</v>
      </c>
      <c r="C18" s="95">
        <v>1951</v>
      </c>
      <c r="D18" s="97">
        <v>2</v>
      </c>
      <c r="E18" s="97">
        <v>2</v>
      </c>
      <c r="F18" s="97">
        <v>8</v>
      </c>
      <c r="G18" s="123">
        <v>389.6</v>
      </c>
      <c r="H18" s="123">
        <v>0</v>
      </c>
      <c r="I18" s="123">
        <v>34.799999999999997</v>
      </c>
      <c r="J18" s="98" t="s">
        <v>27</v>
      </c>
      <c r="K18" s="98" t="s">
        <v>27</v>
      </c>
    </row>
    <row r="19" spans="1:11" s="103" customFormat="1">
      <c r="A19" s="95">
        <f t="shared" si="0"/>
        <v>15</v>
      </c>
      <c r="B19" s="96" t="s">
        <v>97</v>
      </c>
      <c r="C19" s="95">
        <v>1965</v>
      </c>
      <c r="D19" s="97">
        <v>2</v>
      </c>
      <c r="E19" s="97">
        <v>2</v>
      </c>
      <c r="F19" s="97">
        <v>12</v>
      </c>
      <c r="G19" s="123">
        <v>475</v>
      </c>
      <c r="H19" s="123">
        <v>0</v>
      </c>
      <c r="I19" s="123">
        <v>43.5</v>
      </c>
      <c r="J19" s="98" t="s">
        <v>27</v>
      </c>
      <c r="K19" s="98" t="s">
        <v>27</v>
      </c>
    </row>
    <row r="20" spans="1:11" s="103" customFormat="1">
      <c r="A20" s="95">
        <f t="shared" si="0"/>
        <v>16</v>
      </c>
      <c r="B20" s="96" t="s">
        <v>45</v>
      </c>
      <c r="C20" s="95">
        <v>1972</v>
      </c>
      <c r="D20" s="97">
        <v>2</v>
      </c>
      <c r="E20" s="97">
        <v>1</v>
      </c>
      <c r="F20" s="97">
        <v>24</v>
      </c>
      <c r="G20" s="123">
        <v>352.3</v>
      </c>
      <c r="H20" s="123">
        <v>0</v>
      </c>
      <c r="I20" s="123">
        <v>123.7</v>
      </c>
      <c r="J20" s="98" t="s">
        <v>33</v>
      </c>
      <c r="K20" s="98" t="s">
        <v>27</v>
      </c>
    </row>
    <row r="21" spans="1:11" s="103" customFormat="1">
      <c r="A21" s="95">
        <f t="shared" si="0"/>
        <v>17</v>
      </c>
      <c r="B21" s="96" t="s">
        <v>46</v>
      </c>
      <c r="C21" s="95">
        <v>1970</v>
      </c>
      <c r="D21" s="97">
        <v>1</v>
      </c>
      <c r="E21" s="97">
        <v>1</v>
      </c>
      <c r="F21" s="97">
        <v>16</v>
      </c>
      <c r="G21" s="123">
        <v>233.6</v>
      </c>
      <c r="H21" s="123">
        <v>0</v>
      </c>
      <c r="I21" s="123">
        <v>113.3</v>
      </c>
      <c r="J21" s="98" t="s">
        <v>33</v>
      </c>
      <c r="K21" s="98" t="s">
        <v>27</v>
      </c>
    </row>
    <row r="22" spans="1:11" s="103" customFormat="1">
      <c r="A22" s="95">
        <f t="shared" si="0"/>
        <v>18</v>
      </c>
      <c r="B22" s="177" t="s">
        <v>36</v>
      </c>
      <c r="C22" s="178">
        <v>1971</v>
      </c>
      <c r="D22" s="179">
        <v>2</v>
      </c>
      <c r="E22" s="179">
        <v>1</v>
      </c>
      <c r="F22" s="179">
        <v>8</v>
      </c>
      <c r="G22" s="180">
        <v>390.2</v>
      </c>
      <c r="H22" s="180">
        <v>0</v>
      </c>
      <c r="I22" s="180">
        <v>41.6</v>
      </c>
      <c r="J22" s="181" t="s">
        <v>27</v>
      </c>
      <c r="K22" s="181" t="s">
        <v>27</v>
      </c>
    </row>
    <row r="23" spans="1:11" s="103" customFormat="1">
      <c r="A23" s="95">
        <f t="shared" si="0"/>
        <v>19</v>
      </c>
      <c r="B23" s="101" t="s">
        <v>132</v>
      </c>
      <c r="C23" s="115">
        <v>2017</v>
      </c>
      <c r="D23" s="115">
        <v>2</v>
      </c>
      <c r="E23" s="115">
        <v>2</v>
      </c>
      <c r="F23" s="115">
        <v>16</v>
      </c>
      <c r="G23" s="175">
        <v>590.79999999999995</v>
      </c>
      <c r="H23" s="175">
        <v>0</v>
      </c>
      <c r="I23" s="175">
        <v>99.2</v>
      </c>
      <c r="J23" s="115" t="s">
        <v>27</v>
      </c>
      <c r="K23" s="115" t="s">
        <v>27</v>
      </c>
    </row>
    <row r="24" spans="1:11" s="103" customFormat="1">
      <c r="A24" s="95">
        <f t="shared" si="0"/>
        <v>20</v>
      </c>
      <c r="B24" s="101" t="s">
        <v>142</v>
      </c>
      <c r="C24" s="115">
        <v>2018</v>
      </c>
      <c r="D24" s="115">
        <v>3</v>
      </c>
      <c r="E24" s="115">
        <v>2</v>
      </c>
      <c r="F24" s="115">
        <v>23</v>
      </c>
      <c r="G24" s="175">
        <v>960.5</v>
      </c>
      <c r="H24" s="175">
        <v>0</v>
      </c>
      <c r="I24" s="175">
        <v>108</v>
      </c>
      <c r="J24" s="115" t="s">
        <v>27</v>
      </c>
      <c r="K24" s="115" t="s">
        <v>27</v>
      </c>
    </row>
    <row r="25" spans="1:11" s="103" customFormat="1">
      <c r="A25" s="95">
        <f t="shared" si="0"/>
        <v>21</v>
      </c>
      <c r="B25" s="164" t="s">
        <v>37</v>
      </c>
      <c r="C25" s="163">
        <v>1980</v>
      </c>
      <c r="D25" s="165">
        <v>3</v>
      </c>
      <c r="E25" s="165">
        <v>2</v>
      </c>
      <c r="F25" s="165">
        <v>24</v>
      </c>
      <c r="G25" s="166">
        <v>1086.8</v>
      </c>
      <c r="H25" s="166">
        <v>0</v>
      </c>
      <c r="I25" s="166">
        <v>98.7</v>
      </c>
      <c r="J25" s="167" t="s">
        <v>27</v>
      </c>
      <c r="K25" s="167" t="s">
        <v>27</v>
      </c>
    </row>
    <row r="26" spans="1:11" s="103" customFormat="1">
      <c r="A26" s="95">
        <f t="shared" si="0"/>
        <v>22</v>
      </c>
      <c r="B26" s="96" t="s">
        <v>38</v>
      </c>
      <c r="C26" s="95">
        <v>1986</v>
      </c>
      <c r="D26" s="97">
        <v>3</v>
      </c>
      <c r="E26" s="97">
        <v>3</v>
      </c>
      <c r="F26" s="97">
        <v>27</v>
      </c>
      <c r="G26" s="123">
        <v>1271.5</v>
      </c>
      <c r="H26" s="123">
        <v>0</v>
      </c>
      <c r="I26" s="123">
        <v>128.69999999999999</v>
      </c>
      <c r="J26" s="98" t="s">
        <v>27</v>
      </c>
      <c r="K26" s="98" t="s">
        <v>27</v>
      </c>
    </row>
    <row r="27" spans="1:11" s="103" customFormat="1">
      <c r="A27" s="95">
        <f t="shared" si="0"/>
        <v>23</v>
      </c>
      <c r="B27" s="96" t="s">
        <v>44</v>
      </c>
      <c r="C27" s="95">
        <v>1994</v>
      </c>
      <c r="D27" s="97">
        <v>3</v>
      </c>
      <c r="E27" s="97">
        <v>2</v>
      </c>
      <c r="F27" s="97">
        <v>12</v>
      </c>
      <c r="G27" s="123">
        <v>705.4</v>
      </c>
      <c r="H27" s="123">
        <v>0</v>
      </c>
      <c r="I27" s="123">
        <v>85.2</v>
      </c>
      <c r="J27" s="98" t="s">
        <v>27</v>
      </c>
      <c r="K27" s="98" t="s">
        <v>27</v>
      </c>
    </row>
    <row r="28" spans="1:11" s="103" customFormat="1" ht="12.75" customHeight="1">
      <c r="A28" s="95">
        <f t="shared" si="0"/>
        <v>24</v>
      </c>
      <c r="B28" s="96" t="s">
        <v>130</v>
      </c>
      <c r="C28" s="105">
        <v>2009</v>
      </c>
      <c r="D28" s="105">
        <v>4</v>
      </c>
      <c r="E28" s="105">
        <v>2</v>
      </c>
      <c r="F28" s="105">
        <v>24</v>
      </c>
      <c r="G28" s="124">
        <v>1386.5</v>
      </c>
      <c r="H28" s="124">
        <v>0</v>
      </c>
      <c r="I28" s="124">
        <v>140.6</v>
      </c>
      <c r="J28" s="98" t="s">
        <v>27</v>
      </c>
      <c r="K28" s="98" t="s">
        <v>27</v>
      </c>
    </row>
    <row r="29" spans="1:11" s="103" customFormat="1">
      <c r="A29" s="95">
        <f t="shared" si="0"/>
        <v>25</v>
      </c>
      <c r="B29" s="108" t="s">
        <v>79</v>
      </c>
      <c r="C29" s="109" t="s">
        <v>80</v>
      </c>
      <c r="D29" s="110">
        <v>2</v>
      </c>
      <c r="E29" s="105">
        <v>3</v>
      </c>
      <c r="F29" s="105">
        <v>12</v>
      </c>
      <c r="G29" s="124">
        <v>526.29999999999995</v>
      </c>
      <c r="H29" s="123">
        <v>49.5</v>
      </c>
      <c r="I29" s="124">
        <v>71.400000000000006</v>
      </c>
      <c r="J29" s="98" t="s">
        <v>27</v>
      </c>
      <c r="K29" s="98" t="s">
        <v>27</v>
      </c>
    </row>
    <row r="30" spans="1:11" s="103" customFormat="1">
      <c r="A30" s="95">
        <f t="shared" si="0"/>
        <v>26</v>
      </c>
      <c r="B30" s="96" t="s">
        <v>108</v>
      </c>
      <c r="C30" s="95">
        <v>1978</v>
      </c>
      <c r="D30" s="97">
        <v>2</v>
      </c>
      <c r="E30" s="97">
        <v>2</v>
      </c>
      <c r="F30" s="97">
        <v>16</v>
      </c>
      <c r="G30" s="123">
        <v>740.7</v>
      </c>
      <c r="H30" s="123">
        <v>0</v>
      </c>
      <c r="I30" s="123">
        <v>58.4</v>
      </c>
      <c r="J30" s="98" t="s">
        <v>27</v>
      </c>
      <c r="K30" s="98" t="s">
        <v>27</v>
      </c>
    </row>
    <row r="31" spans="1:11" s="103" customFormat="1">
      <c r="A31" s="95">
        <f t="shared" si="0"/>
        <v>27</v>
      </c>
      <c r="B31" s="96" t="s">
        <v>109</v>
      </c>
      <c r="C31" s="95">
        <v>1982</v>
      </c>
      <c r="D31" s="97">
        <v>2</v>
      </c>
      <c r="E31" s="97">
        <v>3</v>
      </c>
      <c r="F31" s="97">
        <v>16</v>
      </c>
      <c r="G31" s="123">
        <v>721.8</v>
      </c>
      <c r="H31" s="123">
        <v>0</v>
      </c>
      <c r="I31" s="123">
        <v>87.6</v>
      </c>
      <c r="J31" s="98" t="s">
        <v>27</v>
      </c>
      <c r="K31" s="98" t="s">
        <v>27</v>
      </c>
    </row>
    <row r="32" spans="1:11" s="103" customFormat="1">
      <c r="A32" s="95">
        <f t="shared" si="0"/>
        <v>28</v>
      </c>
      <c r="B32" s="96" t="s">
        <v>47</v>
      </c>
      <c r="C32" s="95">
        <v>1959</v>
      </c>
      <c r="D32" s="97">
        <v>2</v>
      </c>
      <c r="E32" s="97">
        <v>2</v>
      </c>
      <c r="F32" s="97">
        <v>12</v>
      </c>
      <c r="G32" s="123">
        <v>622</v>
      </c>
      <c r="H32" s="123">
        <v>0</v>
      </c>
      <c r="I32" s="123">
        <v>52.1</v>
      </c>
      <c r="J32" s="98" t="s">
        <v>27</v>
      </c>
      <c r="K32" s="98" t="s">
        <v>27</v>
      </c>
    </row>
    <row r="33" spans="1:11" s="103" customFormat="1">
      <c r="A33" s="95">
        <f t="shared" si="0"/>
        <v>29</v>
      </c>
      <c r="B33" s="96" t="s">
        <v>49</v>
      </c>
      <c r="C33" s="95">
        <v>1958</v>
      </c>
      <c r="D33" s="97">
        <v>2</v>
      </c>
      <c r="E33" s="97">
        <v>2</v>
      </c>
      <c r="F33" s="97">
        <v>12</v>
      </c>
      <c r="G33" s="123">
        <v>605.9</v>
      </c>
      <c r="H33" s="123">
        <v>0</v>
      </c>
      <c r="I33" s="123">
        <v>69.099999999999994</v>
      </c>
      <c r="J33" s="98" t="s">
        <v>27</v>
      </c>
      <c r="K33" s="98" t="s">
        <v>27</v>
      </c>
    </row>
    <row r="34" spans="1:11" s="103" customFormat="1">
      <c r="A34" s="95">
        <f t="shared" si="0"/>
        <v>30</v>
      </c>
      <c r="B34" s="96" t="s">
        <v>50</v>
      </c>
      <c r="C34" s="95">
        <v>1957</v>
      </c>
      <c r="D34" s="97">
        <v>2</v>
      </c>
      <c r="E34" s="97">
        <v>2</v>
      </c>
      <c r="F34" s="97">
        <v>12</v>
      </c>
      <c r="G34" s="123">
        <v>619.1</v>
      </c>
      <c r="H34" s="123">
        <v>0</v>
      </c>
      <c r="I34" s="123">
        <v>55.1</v>
      </c>
      <c r="J34" s="98" t="s">
        <v>27</v>
      </c>
      <c r="K34" s="98" t="s">
        <v>27</v>
      </c>
    </row>
    <row r="35" spans="1:11" s="103" customFormat="1">
      <c r="A35" s="95">
        <f t="shared" si="0"/>
        <v>31</v>
      </c>
      <c r="B35" s="96" t="s">
        <v>51</v>
      </c>
      <c r="C35" s="95">
        <v>1957</v>
      </c>
      <c r="D35" s="97">
        <v>2</v>
      </c>
      <c r="E35" s="97">
        <v>2</v>
      </c>
      <c r="F35" s="97">
        <v>12</v>
      </c>
      <c r="G35" s="123">
        <v>609.9</v>
      </c>
      <c r="H35" s="123">
        <v>0</v>
      </c>
      <c r="I35" s="123">
        <v>67.900000000000006</v>
      </c>
      <c r="J35" s="98" t="s">
        <v>27</v>
      </c>
      <c r="K35" s="98" t="s">
        <v>27</v>
      </c>
    </row>
    <row r="36" spans="1:11" s="103" customFormat="1">
      <c r="A36" s="95">
        <f t="shared" si="0"/>
        <v>32</v>
      </c>
      <c r="B36" s="96" t="s">
        <v>53</v>
      </c>
      <c r="C36" s="95">
        <v>1960</v>
      </c>
      <c r="D36" s="97">
        <v>2</v>
      </c>
      <c r="E36" s="97">
        <v>2</v>
      </c>
      <c r="F36" s="97">
        <v>12</v>
      </c>
      <c r="G36" s="123">
        <v>623.9</v>
      </c>
      <c r="H36" s="123">
        <v>0</v>
      </c>
      <c r="I36" s="123">
        <v>53.5</v>
      </c>
      <c r="J36" s="98" t="s">
        <v>27</v>
      </c>
      <c r="K36" s="98" t="s">
        <v>27</v>
      </c>
    </row>
    <row r="37" spans="1:11" s="103" customFormat="1">
      <c r="A37" s="95">
        <f t="shared" si="0"/>
        <v>33</v>
      </c>
      <c r="B37" s="96" t="s">
        <v>54</v>
      </c>
      <c r="C37" s="95">
        <v>1961</v>
      </c>
      <c r="D37" s="97">
        <v>2</v>
      </c>
      <c r="E37" s="97">
        <v>3</v>
      </c>
      <c r="F37" s="97">
        <v>19</v>
      </c>
      <c r="G37" s="123">
        <v>1121.5</v>
      </c>
      <c r="H37" s="123">
        <v>0</v>
      </c>
      <c r="I37" s="123">
        <v>98.8</v>
      </c>
      <c r="J37" s="98" t="s">
        <v>27</v>
      </c>
      <c r="K37" s="98" t="s">
        <v>27</v>
      </c>
    </row>
    <row r="38" spans="1:11" s="103" customFormat="1">
      <c r="A38" s="95">
        <f t="shared" si="0"/>
        <v>34</v>
      </c>
      <c r="B38" s="96" t="s">
        <v>55</v>
      </c>
      <c r="C38" s="95">
        <v>1973</v>
      </c>
      <c r="D38" s="97">
        <v>2</v>
      </c>
      <c r="E38" s="97">
        <v>2</v>
      </c>
      <c r="F38" s="97">
        <v>16</v>
      </c>
      <c r="G38" s="123">
        <v>714.4</v>
      </c>
      <c r="H38" s="123">
        <v>0</v>
      </c>
      <c r="I38" s="123">
        <v>60.7</v>
      </c>
      <c r="J38" s="98" t="s">
        <v>27</v>
      </c>
      <c r="K38" s="98" t="s">
        <v>27</v>
      </c>
    </row>
    <row r="39" spans="1:11" s="103" customFormat="1">
      <c r="A39" s="95">
        <f t="shared" si="0"/>
        <v>35</v>
      </c>
      <c r="B39" s="96" t="s">
        <v>73</v>
      </c>
      <c r="C39" s="95">
        <v>1973</v>
      </c>
      <c r="D39" s="97">
        <v>2</v>
      </c>
      <c r="E39" s="97">
        <v>2</v>
      </c>
      <c r="F39" s="97">
        <v>16</v>
      </c>
      <c r="G39" s="123">
        <v>738.1</v>
      </c>
      <c r="H39" s="123">
        <v>0</v>
      </c>
      <c r="I39" s="123">
        <v>71.7</v>
      </c>
      <c r="J39" s="98" t="s">
        <v>27</v>
      </c>
      <c r="K39" s="98" t="s">
        <v>27</v>
      </c>
    </row>
    <row r="40" spans="1:11" s="103" customFormat="1">
      <c r="A40" s="95">
        <f t="shared" si="0"/>
        <v>36</v>
      </c>
      <c r="B40" s="96" t="s">
        <v>75</v>
      </c>
      <c r="C40" s="95">
        <v>1972</v>
      </c>
      <c r="D40" s="97">
        <v>3</v>
      </c>
      <c r="E40" s="97">
        <v>2</v>
      </c>
      <c r="F40" s="97">
        <v>24</v>
      </c>
      <c r="G40" s="123">
        <v>1091.8</v>
      </c>
      <c r="H40" s="123">
        <v>0</v>
      </c>
      <c r="I40" s="123">
        <v>90.4</v>
      </c>
      <c r="J40" s="98" t="s">
        <v>27</v>
      </c>
      <c r="K40" s="98" t="s">
        <v>27</v>
      </c>
    </row>
    <row r="41" spans="1:11" s="103" customFormat="1">
      <c r="A41" s="95">
        <f t="shared" si="0"/>
        <v>37</v>
      </c>
      <c r="B41" s="112" t="s">
        <v>131</v>
      </c>
      <c r="C41" s="113">
        <v>2017</v>
      </c>
      <c r="D41" s="113">
        <v>2</v>
      </c>
      <c r="E41" s="113">
        <v>2</v>
      </c>
      <c r="F41" s="113">
        <v>16</v>
      </c>
      <c r="G41" s="125">
        <v>691.9</v>
      </c>
      <c r="H41" s="125">
        <v>0</v>
      </c>
      <c r="I41" s="125">
        <v>110</v>
      </c>
      <c r="J41" s="113" t="s">
        <v>27</v>
      </c>
      <c r="K41" s="113" t="s">
        <v>27</v>
      </c>
    </row>
    <row r="42" spans="1:11" s="103" customFormat="1">
      <c r="A42" s="95">
        <f t="shared" si="0"/>
        <v>38</v>
      </c>
      <c r="B42" s="96" t="s">
        <v>124</v>
      </c>
      <c r="C42" s="95">
        <v>1948</v>
      </c>
      <c r="D42" s="110">
        <v>2</v>
      </c>
      <c r="E42" s="105">
        <v>1</v>
      </c>
      <c r="F42" s="105">
        <v>14</v>
      </c>
      <c r="G42" s="124">
        <v>324.8</v>
      </c>
      <c r="H42" s="123">
        <v>0</v>
      </c>
      <c r="I42" s="124">
        <v>115.6</v>
      </c>
      <c r="J42" s="98" t="s">
        <v>33</v>
      </c>
      <c r="K42" s="98" t="s">
        <v>27</v>
      </c>
    </row>
    <row r="43" spans="1:11" s="103" customFormat="1">
      <c r="A43" s="95">
        <f t="shared" si="0"/>
        <v>39</v>
      </c>
      <c r="B43" s="96" t="s">
        <v>26</v>
      </c>
      <c r="C43" s="95">
        <v>1988</v>
      </c>
      <c r="D43" s="97">
        <v>2</v>
      </c>
      <c r="E43" s="97">
        <v>1</v>
      </c>
      <c r="F43" s="97">
        <v>8</v>
      </c>
      <c r="G43" s="123">
        <v>362.4</v>
      </c>
      <c r="H43" s="123">
        <v>0</v>
      </c>
      <c r="I43" s="123">
        <v>31.1</v>
      </c>
      <c r="J43" s="98" t="s">
        <v>27</v>
      </c>
      <c r="K43" s="98" t="s">
        <v>27</v>
      </c>
    </row>
    <row r="44" spans="1:11" s="103" customFormat="1">
      <c r="A44" s="95">
        <f t="shared" si="0"/>
        <v>40</v>
      </c>
      <c r="B44" s="96" t="s">
        <v>34</v>
      </c>
      <c r="C44" s="95">
        <v>1980</v>
      </c>
      <c r="D44" s="97">
        <v>2</v>
      </c>
      <c r="E44" s="97">
        <v>1</v>
      </c>
      <c r="F44" s="97">
        <v>8</v>
      </c>
      <c r="G44" s="123">
        <v>384.9</v>
      </c>
      <c r="H44" s="123">
        <v>0</v>
      </c>
      <c r="I44" s="123">
        <v>26.2</v>
      </c>
      <c r="J44" s="98" t="s">
        <v>27</v>
      </c>
      <c r="K44" s="98" t="s">
        <v>27</v>
      </c>
    </row>
    <row r="45" spans="1:11" s="103" customFormat="1">
      <c r="A45" s="95">
        <f t="shared" si="0"/>
        <v>41</v>
      </c>
      <c r="B45" s="96" t="s">
        <v>110</v>
      </c>
      <c r="C45" s="95">
        <v>1982</v>
      </c>
      <c r="D45" s="97">
        <v>2</v>
      </c>
      <c r="E45" s="97">
        <v>1</v>
      </c>
      <c r="F45" s="97">
        <v>8</v>
      </c>
      <c r="G45" s="123">
        <v>363</v>
      </c>
      <c r="H45" s="123">
        <v>0</v>
      </c>
      <c r="I45" s="123">
        <v>33.6</v>
      </c>
      <c r="J45" s="98" t="s">
        <v>27</v>
      </c>
      <c r="K45" s="98" t="s">
        <v>27</v>
      </c>
    </row>
    <row r="46" spans="1:11" s="103" customFormat="1">
      <c r="A46" s="95">
        <f t="shared" si="0"/>
        <v>42</v>
      </c>
      <c r="B46" s="96" t="s">
        <v>111</v>
      </c>
      <c r="C46" s="95">
        <v>1987</v>
      </c>
      <c r="D46" s="97">
        <v>3</v>
      </c>
      <c r="E46" s="97">
        <v>1</v>
      </c>
      <c r="F46" s="97">
        <v>24</v>
      </c>
      <c r="G46" s="123">
        <v>968.3</v>
      </c>
      <c r="H46" s="123">
        <v>0</v>
      </c>
      <c r="I46" s="123">
        <v>416</v>
      </c>
      <c r="J46" s="98" t="s">
        <v>33</v>
      </c>
      <c r="K46" s="98" t="s">
        <v>27</v>
      </c>
    </row>
    <row r="47" spans="1:11" s="103" customFormat="1">
      <c r="A47" s="95">
        <f t="shared" si="0"/>
        <v>43</v>
      </c>
      <c r="B47" s="96" t="s">
        <v>104</v>
      </c>
      <c r="C47" s="95">
        <v>1973</v>
      </c>
      <c r="D47" s="97">
        <v>2</v>
      </c>
      <c r="E47" s="97">
        <v>3</v>
      </c>
      <c r="F47" s="97">
        <v>22</v>
      </c>
      <c r="G47" s="123">
        <v>871.3</v>
      </c>
      <c r="H47" s="123">
        <v>0</v>
      </c>
      <c r="I47" s="123">
        <v>86.5</v>
      </c>
      <c r="J47" s="98" t="s">
        <v>27</v>
      </c>
      <c r="K47" s="98" t="s">
        <v>27</v>
      </c>
    </row>
    <row r="48" spans="1:11" s="103" customFormat="1">
      <c r="A48" s="95">
        <f t="shared" si="0"/>
        <v>44</v>
      </c>
      <c r="B48" s="96" t="s">
        <v>98</v>
      </c>
      <c r="C48" s="95">
        <v>1960</v>
      </c>
      <c r="D48" s="97">
        <v>2</v>
      </c>
      <c r="E48" s="97">
        <v>1</v>
      </c>
      <c r="F48" s="97">
        <v>26</v>
      </c>
      <c r="G48" s="123">
        <v>417</v>
      </c>
      <c r="H48" s="123">
        <v>116.5</v>
      </c>
      <c r="I48" s="123">
        <v>125.1</v>
      </c>
      <c r="J48" s="98" t="s">
        <v>33</v>
      </c>
      <c r="K48" s="98" t="s">
        <v>27</v>
      </c>
    </row>
    <row r="49" spans="1:11" s="103" customFormat="1">
      <c r="A49" s="95">
        <f t="shared" si="0"/>
        <v>45</v>
      </c>
      <c r="B49" s="96" t="s">
        <v>99</v>
      </c>
      <c r="C49" s="95">
        <v>1960</v>
      </c>
      <c r="D49" s="97">
        <v>2</v>
      </c>
      <c r="E49" s="97">
        <v>1</v>
      </c>
      <c r="F49" s="97">
        <v>25</v>
      </c>
      <c r="G49" s="123">
        <v>602.29999999999995</v>
      </c>
      <c r="H49" s="123">
        <v>0</v>
      </c>
      <c r="I49" s="123">
        <v>196.1</v>
      </c>
      <c r="J49" s="98" t="s">
        <v>33</v>
      </c>
      <c r="K49" s="98" t="s">
        <v>27</v>
      </c>
    </row>
    <row r="50" spans="1:11" s="103" customFormat="1">
      <c r="A50" s="95">
        <f t="shared" si="0"/>
        <v>46</v>
      </c>
      <c r="B50" s="96" t="s">
        <v>101</v>
      </c>
      <c r="C50" s="95">
        <v>1968</v>
      </c>
      <c r="D50" s="97">
        <v>2</v>
      </c>
      <c r="E50" s="97">
        <v>2</v>
      </c>
      <c r="F50" s="97">
        <v>16</v>
      </c>
      <c r="G50" s="123">
        <v>618.1</v>
      </c>
      <c r="H50" s="123">
        <v>0</v>
      </c>
      <c r="I50" s="123">
        <v>47.8</v>
      </c>
      <c r="J50" s="98" t="s">
        <v>27</v>
      </c>
      <c r="K50" s="98" t="s">
        <v>27</v>
      </c>
    </row>
    <row r="51" spans="1:11" s="103" customFormat="1">
      <c r="A51" s="101"/>
      <c r="B51" s="101"/>
      <c r="C51" s="101"/>
      <c r="D51" s="115"/>
      <c r="E51" s="116">
        <f>SUM(E5:E50)</f>
        <v>86</v>
      </c>
      <c r="F51" s="117">
        <f>SUM(F5:F50)</f>
        <v>762</v>
      </c>
      <c r="G51" s="126">
        <f>SUM(G5:G50)</f>
        <v>32713.5</v>
      </c>
      <c r="H51" s="126">
        <f>SUM(H5:H50)</f>
        <v>661.7</v>
      </c>
      <c r="I51" s="126">
        <f>SUM(I5:I50)</f>
        <v>4031.3999999999992</v>
      </c>
      <c r="J51" s="101"/>
      <c r="K51" s="101"/>
    </row>
    <row r="52" spans="1:11" s="103" customFormat="1">
      <c r="A52" s="101"/>
      <c r="B52" s="101"/>
      <c r="C52" s="101"/>
      <c r="D52" s="115"/>
      <c r="E52" s="115"/>
      <c r="F52" s="101"/>
      <c r="G52" s="127"/>
      <c r="H52" s="127"/>
      <c r="I52" s="127"/>
      <c r="J52" s="101"/>
      <c r="K52" s="101"/>
    </row>
    <row r="53" spans="1:11" s="1" customFormat="1">
      <c r="D53" s="2"/>
      <c r="E53" s="2"/>
    </row>
    <row r="54" spans="1:11" s="1" customFormat="1">
      <c r="D54" s="2"/>
      <c r="E54" s="2"/>
    </row>
    <row r="55" spans="1:11" s="1" customFormat="1">
      <c r="D55" s="2"/>
      <c r="E55" s="2"/>
    </row>
    <row r="56" spans="1:11">
      <c r="G56" s="1"/>
      <c r="H56" s="1"/>
      <c r="I56" s="1"/>
    </row>
    <row r="57" spans="1:11">
      <c r="G57" s="1"/>
      <c r="H57" s="1"/>
      <c r="I57" s="1"/>
    </row>
    <row r="58" spans="1:11">
      <c r="G58" s="1"/>
      <c r="H58" s="1"/>
      <c r="I58" s="1"/>
    </row>
    <row r="59" spans="1:11">
      <c r="G59" s="1"/>
      <c r="H59" s="1"/>
      <c r="I59" s="1"/>
    </row>
    <row r="60" spans="1:11">
      <c r="G60" s="1"/>
      <c r="H60" s="1"/>
      <c r="I60" s="1"/>
    </row>
    <row r="61" spans="1:11">
      <c r="G61" s="1"/>
      <c r="H61" s="1"/>
      <c r="I61" s="1"/>
    </row>
    <row r="62" spans="1:11">
      <c r="G62" s="1"/>
      <c r="H62" s="1"/>
      <c r="I62" s="1"/>
    </row>
    <row r="63" spans="1:11">
      <c r="G63" s="1"/>
      <c r="H63" s="1"/>
      <c r="I63" s="1"/>
    </row>
    <row r="64" spans="1:11">
      <c r="G64" s="1"/>
      <c r="H64" s="1"/>
      <c r="I64" s="1"/>
    </row>
    <row r="65" spans="7:9">
      <c r="G65" s="1"/>
      <c r="H65" s="1"/>
      <c r="I65" s="1"/>
    </row>
    <row r="66" spans="7:9">
      <c r="G66" s="1"/>
      <c r="H66" s="1"/>
      <c r="I66" s="1"/>
    </row>
  </sheetData>
  <sheetProtection selectLockedCells="1" selectUnlockedCells="1"/>
  <autoFilter ref="A4:K55"/>
  <mergeCells count="1">
    <mergeCell ref="A1:K1"/>
  </mergeCells>
  <phoneticPr fontId="21" type="noConversion"/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27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V85"/>
  <sheetViews>
    <sheetView view="pageBreakPreview" zoomScaleSheetLayoutView="10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Y5" sqref="Y5:Y73"/>
    </sheetView>
  </sheetViews>
  <sheetFormatPr defaultRowHeight="12.75"/>
  <cols>
    <col min="1" max="1" width="4.5" style="1" customWidth="1"/>
    <col min="2" max="2" width="29.5" style="1" customWidth="1"/>
    <col min="3" max="3" width="8.83203125" style="1" customWidth="1"/>
    <col min="4" max="4" width="7.5" style="2" customWidth="1"/>
    <col min="5" max="5" width="7.6640625" style="2" customWidth="1"/>
    <col min="6" max="6" width="6.6640625" style="1" customWidth="1"/>
    <col min="7" max="7" width="10.5" style="1" customWidth="1"/>
    <col min="8" max="8" width="8.6640625" style="1" customWidth="1"/>
    <col min="9" max="9" width="9" style="1" customWidth="1"/>
    <col min="10" max="10" width="7.83203125" style="1" customWidth="1"/>
    <col min="11" max="11" width="6.83203125" style="1" customWidth="1"/>
    <col min="12" max="12" width="7.83203125" style="1" customWidth="1"/>
    <col min="13" max="13" width="11.5" style="192" customWidth="1"/>
    <col min="14" max="14" width="11.33203125" style="1" customWidth="1"/>
    <col min="15" max="15" width="11" style="1" customWidth="1"/>
    <col min="16" max="16" width="18.1640625" style="1" customWidth="1"/>
    <col min="17" max="17" width="14.83203125" style="1" customWidth="1"/>
    <col min="18" max="18" width="7.5" style="1" customWidth="1"/>
    <col min="19" max="19" width="7.83203125" style="1" customWidth="1"/>
    <col min="20" max="20" width="10.5" style="1" customWidth="1"/>
    <col min="21" max="21" width="8.33203125" style="51" customWidth="1"/>
    <col min="22" max="22" width="9.6640625" style="2" customWidth="1"/>
    <col min="23" max="23" width="9" style="1" customWidth="1"/>
    <col min="24" max="24" width="9.83203125" style="1" customWidth="1"/>
    <col min="25" max="25" width="10.33203125" style="287" customWidth="1"/>
    <col min="26" max="26" width="12.1640625" style="2" customWidth="1"/>
    <col min="27" max="27" width="6.5" style="2" customWidth="1"/>
    <col min="28" max="28" width="8.83203125" style="2" customWidth="1"/>
    <col min="29" max="29" width="10.33203125" style="287" customWidth="1"/>
    <col min="30" max="31" width="8.83203125" style="2" customWidth="1"/>
  </cols>
  <sheetData>
    <row r="1" spans="1:34" s="9" customFormat="1" ht="46.5" customHeight="1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287"/>
      <c r="Z1" s="295"/>
      <c r="AA1" s="295"/>
      <c r="AB1" s="295"/>
      <c r="AC1" s="287"/>
      <c r="AD1" s="295"/>
      <c r="AE1" s="295"/>
    </row>
    <row r="2" spans="1:34" s="1" customFormat="1" ht="153.75" customHeight="1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97" t="s">
        <v>21</v>
      </c>
      <c r="V2" s="11" t="s">
        <v>22</v>
      </c>
      <c r="W2" s="11" t="s">
        <v>23</v>
      </c>
      <c r="X2" s="54" t="s">
        <v>24</v>
      </c>
      <c r="Y2" s="305" t="s">
        <v>155</v>
      </c>
      <c r="Z2" s="65" t="s">
        <v>25</v>
      </c>
      <c r="AA2" s="65" t="s">
        <v>151</v>
      </c>
      <c r="AB2" s="65" t="s">
        <v>152</v>
      </c>
      <c r="AC2" s="65" t="s">
        <v>153</v>
      </c>
      <c r="AD2" s="305" t="s">
        <v>154</v>
      </c>
      <c r="AE2" s="65" t="s">
        <v>156</v>
      </c>
      <c r="AF2" s="64"/>
      <c r="AG2" s="64"/>
      <c r="AH2" s="64"/>
    </row>
    <row r="3" spans="1:34" s="1" customFormat="1" ht="15.6" customHeight="1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  <c r="P3" s="10">
        <v>16</v>
      </c>
      <c r="Q3" s="10">
        <v>17</v>
      </c>
      <c r="R3" s="10">
        <v>18</v>
      </c>
      <c r="S3" s="10">
        <v>19</v>
      </c>
      <c r="T3" s="10">
        <v>20</v>
      </c>
      <c r="U3" s="198">
        <v>21</v>
      </c>
      <c r="V3" s="10">
        <v>22</v>
      </c>
      <c r="W3" s="10">
        <v>23</v>
      </c>
      <c r="X3" s="55">
        <v>24</v>
      </c>
      <c r="Y3" s="288"/>
      <c r="Z3" s="80"/>
      <c r="AA3" s="80"/>
      <c r="AB3" s="80"/>
      <c r="AC3" s="288"/>
      <c r="AD3" s="80"/>
      <c r="AE3" s="80"/>
      <c r="AF3" s="64"/>
      <c r="AG3" s="64"/>
      <c r="AH3" s="64"/>
    </row>
    <row r="4" spans="1:34" s="1" customFormat="1" ht="15.7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98"/>
      <c r="V4" s="10"/>
      <c r="W4" s="10"/>
      <c r="X4" s="55"/>
      <c r="Y4" s="288"/>
      <c r="Z4" s="80"/>
      <c r="AA4" s="80"/>
      <c r="AB4" s="80"/>
      <c r="AC4" s="288"/>
      <c r="AD4" s="80"/>
      <c r="AE4" s="80"/>
      <c r="AF4" s="64"/>
      <c r="AG4" s="64"/>
      <c r="AH4" s="64"/>
    </row>
    <row r="5" spans="1:34" s="220" customFormat="1">
      <c r="A5" s="255">
        <v>1</v>
      </c>
      <c r="B5" s="212" t="s">
        <v>61</v>
      </c>
      <c r="C5" s="255">
        <v>1970</v>
      </c>
      <c r="D5" s="272">
        <v>3</v>
      </c>
      <c r="E5" s="272">
        <v>2</v>
      </c>
      <c r="F5" s="272">
        <v>16</v>
      </c>
      <c r="G5" s="273">
        <v>760</v>
      </c>
      <c r="H5" s="273">
        <v>291.5</v>
      </c>
      <c r="I5" s="273">
        <v>83.3</v>
      </c>
      <c r="J5" s="273" t="s">
        <v>27</v>
      </c>
      <c r="K5" s="273" t="s">
        <v>27</v>
      </c>
      <c r="L5" s="273" t="s">
        <v>27</v>
      </c>
      <c r="M5" s="274" t="s">
        <v>28</v>
      </c>
      <c r="N5" s="273" t="s">
        <v>30</v>
      </c>
      <c r="O5" s="273" t="s">
        <v>30</v>
      </c>
      <c r="P5" s="273" t="s">
        <v>31</v>
      </c>
      <c r="Q5" s="273" t="s">
        <v>32</v>
      </c>
      <c r="R5" s="273" t="s">
        <v>33</v>
      </c>
      <c r="S5" s="273" t="s">
        <v>33</v>
      </c>
      <c r="T5" s="275">
        <v>615.28</v>
      </c>
      <c r="U5" s="273">
        <v>0</v>
      </c>
      <c r="V5" s="273">
        <v>425.7</v>
      </c>
      <c r="W5" s="273">
        <v>602</v>
      </c>
      <c r="X5" s="276">
        <v>1015</v>
      </c>
      <c r="Y5" s="289">
        <v>23</v>
      </c>
      <c r="Z5" s="265">
        <f t="shared" ref="Z5:Z36" si="0">I5+U5+V5</f>
        <v>509</v>
      </c>
      <c r="AA5" s="262">
        <v>7</v>
      </c>
      <c r="AB5" s="262">
        <v>1</v>
      </c>
      <c r="AC5" s="289">
        <v>0</v>
      </c>
      <c r="AD5" s="262">
        <v>0</v>
      </c>
      <c r="AE5" s="262" t="s">
        <v>27</v>
      </c>
      <c r="AF5" s="216"/>
      <c r="AG5" s="216"/>
      <c r="AH5" s="216"/>
    </row>
    <row r="6" spans="1:34" s="222" customFormat="1">
      <c r="A6" s="227">
        <f t="shared" ref="A6:A37" si="1">A5+1</f>
        <v>2</v>
      </c>
      <c r="B6" s="207" t="s">
        <v>62</v>
      </c>
      <c r="C6" s="227">
        <v>1961</v>
      </c>
      <c r="D6" s="228">
        <v>2</v>
      </c>
      <c r="E6" s="228">
        <v>2</v>
      </c>
      <c r="F6" s="228">
        <v>35</v>
      </c>
      <c r="G6" s="229">
        <v>580.70000000000005</v>
      </c>
      <c r="H6" s="229">
        <v>0</v>
      </c>
      <c r="I6" s="229">
        <v>268.60000000000002</v>
      </c>
      <c r="J6" s="229" t="s">
        <v>33</v>
      </c>
      <c r="K6" s="229" t="s">
        <v>27</v>
      </c>
      <c r="L6" s="229" t="s">
        <v>27</v>
      </c>
      <c r="M6" s="230" t="s">
        <v>63</v>
      </c>
      <c r="N6" s="229" t="s">
        <v>30</v>
      </c>
      <c r="O6" s="229" t="s">
        <v>30</v>
      </c>
      <c r="P6" s="229" t="s">
        <v>48</v>
      </c>
      <c r="Q6" s="229" t="s">
        <v>32</v>
      </c>
      <c r="R6" s="229" t="s">
        <v>33</v>
      </c>
      <c r="S6" s="229" t="s">
        <v>33</v>
      </c>
      <c r="T6" s="231">
        <v>645.62</v>
      </c>
      <c r="U6" s="229">
        <v>0</v>
      </c>
      <c r="V6" s="229">
        <v>440</v>
      </c>
      <c r="W6" s="229">
        <v>710</v>
      </c>
      <c r="X6" s="232">
        <v>652.20000000000005</v>
      </c>
      <c r="Y6" s="290">
        <v>70</v>
      </c>
      <c r="Z6" s="296">
        <f t="shared" si="0"/>
        <v>708.6</v>
      </c>
      <c r="AA6" s="302"/>
      <c r="AB6" s="302">
        <v>1</v>
      </c>
      <c r="AC6" s="290">
        <v>0</v>
      </c>
      <c r="AD6" s="302">
        <v>0</v>
      </c>
      <c r="AE6" s="302" t="s">
        <v>33</v>
      </c>
      <c r="AF6" s="223"/>
      <c r="AG6" s="223"/>
      <c r="AH6" s="223"/>
    </row>
    <row r="7" spans="1:34" s="220" customFormat="1">
      <c r="A7" s="255">
        <f t="shared" si="1"/>
        <v>3</v>
      </c>
      <c r="B7" s="212" t="s">
        <v>64</v>
      </c>
      <c r="C7" s="255">
        <v>1961</v>
      </c>
      <c r="D7" s="272">
        <v>2</v>
      </c>
      <c r="E7" s="272">
        <v>2</v>
      </c>
      <c r="F7" s="272">
        <v>16</v>
      </c>
      <c r="G7" s="273">
        <v>635.29999999999995</v>
      </c>
      <c r="H7" s="273">
        <v>0</v>
      </c>
      <c r="I7" s="273">
        <v>51</v>
      </c>
      <c r="J7" s="273" t="s">
        <v>27</v>
      </c>
      <c r="K7" s="273" t="s">
        <v>27</v>
      </c>
      <c r="L7" s="273" t="s">
        <v>27</v>
      </c>
      <c r="M7" s="274" t="s">
        <v>28</v>
      </c>
      <c r="N7" s="273" t="s">
        <v>30</v>
      </c>
      <c r="O7" s="273" t="s">
        <v>30</v>
      </c>
      <c r="P7" s="273" t="s">
        <v>31</v>
      </c>
      <c r="Q7" s="273" t="s">
        <v>32</v>
      </c>
      <c r="R7" s="273" t="s">
        <v>33</v>
      </c>
      <c r="S7" s="273" t="s">
        <v>33</v>
      </c>
      <c r="T7" s="275">
        <v>534.87</v>
      </c>
      <c r="U7" s="273">
        <v>0</v>
      </c>
      <c r="V7" s="273">
        <v>352</v>
      </c>
      <c r="W7" s="273">
        <v>582.29999999999995</v>
      </c>
      <c r="X7" s="276">
        <v>564</v>
      </c>
      <c r="Y7" s="289">
        <v>25</v>
      </c>
      <c r="Z7" s="265">
        <f t="shared" si="0"/>
        <v>403</v>
      </c>
      <c r="AA7" s="262">
        <v>7</v>
      </c>
      <c r="AB7" s="262">
        <v>1</v>
      </c>
      <c r="AC7" s="289">
        <v>0</v>
      </c>
      <c r="AD7" s="262">
        <v>0</v>
      </c>
      <c r="AE7" s="262" t="s">
        <v>27</v>
      </c>
      <c r="AF7" s="216"/>
      <c r="AG7" s="216"/>
      <c r="AH7" s="216"/>
    </row>
    <row r="8" spans="1:34" s="222" customFormat="1">
      <c r="A8" s="227">
        <f t="shared" si="1"/>
        <v>4</v>
      </c>
      <c r="B8" s="207" t="s">
        <v>65</v>
      </c>
      <c r="C8" s="227">
        <v>1961</v>
      </c>
      <c r="D8" s="228">
        <v>2</v>
      </c>
      <c r="E8" s="228">
        <v>2</v>
      </c>
      <c r="F8" s="228">
        <v>42</v>
      </c>
      <c r="G8" s="229">
        <v>542.6</v>
      </c>
      <c r="H8" s="229">
        <v>15</v>
      </c>
      <c r="I8" s="229">
        <v>278.3</v>
      </c>
      <c r="J8" s="229" t="s">
        <v>33</v>
      </c>
      <c r="K8" s="229" t="s">
        <v>27</v>
      </c>
      <c r="L8" s="229" t="s">
        <v>27</v>
      </c>
      <c r="M8" s="230" t="s">
        <v>63</v>
      </c>
      <c r="N8" s="229" t="s">
        <v>30</v>
      </c>
      <c r="O8" s="229" t="s">
        <v>30</v>
      </c>
      <c r="P8" s="229" t="s">
        <v>31</v>
      </c>
      <c r="Q8" s="229" t="s">
        <v>32</v>
      </c>
      <c r="R8" s="229" t="s">
        <v>33</v>
      </c>
      <c r="S8" s="229" t="s">
        <v>33</v>
      </c>
      <c r="T8" s="231">
        <v>643.4</v>
      </c>
      <c r="U8" s="229">
        <v>420.7</v>
      </c>
      <c r="V8" s="229">
        <v>470.9</v>
      </c>
      <c r="W8" s="229">
        <v>655.20000000000005</v>
      </c>
      <c r="X8" s="232">
        <v>650.4</v>
      </c>
      <c r="Y8" s="290">
        <v>78</v>
      </c>
      <c r="Z8" s="296">
        <f t="shared" si="0"/>
        <v>1169.9000000000001</v>
      </c>
      <c r="AA8" s="302"/>
      <c r="AB8" s="302">
        <v>1</v>
      </c>
      <c r="AC8" s="290">
        <v>0</v>
      </c>
      <c r="AD8" s="302">
        <v>0</v>
      </c>
      <c r="AE8" s="302" t="s">
        <v>33</v>
      </c>
      <c r="AF8" s="223"/>
      <c r="AG8" s="223"/>
      <c r="AH8" s="223"/>
    </row>
    <row r="9" spans="1:34" s="220" customFormat="1">
      <c r="A9" s="255">
        <f t="shared" si="1"/>
        <v>5</v>
      </c>
      <c r="B9" s="212" t="s">
        <v>60</v>
      </c>
      <c r="C9" s="255">
        <v>1961</v>
      </c>
      <c r="D9" s="272">
        <v>2</v>
      </c>
      <c r="E9" s="272">
        <v>2</v>
      </c>
      <c r="F9" s="272">
        <v>16</v>
      </c>
      <c r="G9" s="273">
        <v>642.9</v>
      </c>
      <c r="H9" s="273">
        <v>0</v>
      </c>
      <c r="I9" s="273">
        <v>49.7</v>
      </c>
      <c r="J9" s="273" t="s">
        <v>27</v>
      </c>
      <c r="K9" s="273" t="s">
        <v>27</v>
      </c>
      <c r="L9" s="273" t="s">
        <v>27</v>
      </c>
      <c r="M9" s="274" t="s">
        <v>28</v>
      </c>
      <c r="N9" s="273" t="s">
        <v>30</v>
      </c>
      <c r="O9" s="273" t="s">
        <v>30</v>
      </c>
      <c r="P9" s="273" t="s">
        <v>48</v>
      </c>
      <c r="Q9" s="273" t="s">
        <v>32</v>
      </c>
      <c r="R9" s="273" t="s">
        <v>33</v>
      </c>
      <c r="S9" s="273" t="s">
        <v>33</v>
      </c>
      <c r="T9" s="275">
        <v>529.01</v>
      </c>
      <c r="U9" s="273">
        <v>0</v>
      </c>
      <c r="V9" s="273">
        <v>363</v>
      </c>
      <c r="W9" s="273">
        <v>575.4</v>
      </c>
      <c r="X9" s="276">
        <v>652.20000000000005</v>
      </c>
      <c r="Y9" s="289">
        <v>36</v>
      </c>
      <c r="Z9" s="265">
        <f t="shared" si="0"/>
        <v>412.7</v>
      </c>
      <c r="AA9" s="262">
        <v>7</v>
      </c>
      <c r="AB9" s="262">
        <v>1</v>
      </c>
      <c r="AC9" s="289">
        <v>0</v>
      </c>
      <c r="AD9" s="262">
        <v>0</v>
      </c>
      <c r="AE9" s="262" t="s">
        <v>27</v>
      </c>
      <c r="AF9" s="216"/>
      <c r="AG9" s="216"/>
      <c r="AH9" s="216"/>
    </row>
    <row r="10" spans="1:34" s="220" customFormat="1">
      <c r="A10" s="255">
        <f t="shared" si="1"/>
        <v>6</v>
      </c>
      <c r="B10" s="213" t="s">
        <v>68</v>
      </c>
      <c r="C10" s="255">
        <v>1970</v>
      </c>
      <c r="D10" s="272">
        <v>2</v>
      </c>
      <c r="E10" s="272">
        <v>2</v>
      </c>
      <c r="F10" s="272">
        <v>16</v>
      </c>
      <c r="G10" s="273">
        <v>628.5</v>
      </c>
      <c r="H10" s="273">
        <v>0</v>
      </c>
      <c r="I10" s="273">
        <v>49.4</v>
      </c>
      <c r="J10" s="273" t="s">
        <v>27</v>
      </c>
      <c r="K10" s="273" t="s">
        <v>27</v>
      </c>
      <c r="L10" s="273" t="s">
        <v>27</v>
      </c>
      <c r="M10" s="274" t="s">
        <v>28</v>
      </c>
      <c r="N10" s="273" t="s">
        <v>30</v>
      </c>
      <c r="O10" s="273" t="s">
        <v>30</v>
      </c>
      <c r="P10" s="273" t="s">
        <v>31</v>
      </c>
      <c r="Q10" s="273" t="s">
        <v>32</v>
      </c>
      <c r="R10" s="273" t="s">
        <v>33</v>
      </c>
      <c r="S10" s="273" t="s">
        <v>33</v>
      </c>
      <c r="T10" s="275">
        <v>539.79999999999995</v>
      </c>
      <c r="U10" s="273">
        <v>0</v>
      </c>
      <c r="V10" s="273">
        <v>389.8</v>
      </c>
      <c r="W10" s="273">
        <v>588.5</v>
      </c>
      <c r="X10" s="276">
        <v>651.4</v>
      </c>
      <c r="Y10" s="289">
        <v>34</v>
      </c>
      <c r="Z10" s="265">
        <f t="shared" si="0"/>
        <v>439.2</v>
      </c>
      <c r="AA10" s="262">
        <v>7</v>
      </c>
      <c r="AB10" s="262">
        <v>1</v>
      </c>
      <c r="AC10" s="289">
        <v>0</v>
      </c>
      <c r="AD10" s="262">
        <v>0</v>
      </c>
      <c r="AE10" s="262" t="s">
        <v>27</v>
      </c>
      <c r="AF10" s="216"/>
      <c r="AG10" s="216"/>
      <c r="AH10" s="216"/>
    </row>
    <row r="11" spans="1:34" s="220" customFormat="1">
      <c r="A11" s="255">
        <f t="shared" si="1"/>
        <v>7</v>
      </c>
      <c r="B11" s="213" t="s">
        <v>67</v>
      </c>
      <c r="C11" s="255">
        <v>1964</v>
      </c>
      <c r="D11" s="272">
        <v>2</v>
      </c>
      <c r="E11" s="272">
        <v>2</v>
      </c>
      <c r="F11" s="272">
        <v>16</v>
      </c>
      <c r="G11" s="273">
        <v>631.79999999999995</v>
      </c>
      <c r="H11" s="273">
        <v>0</v>
      </c>
      <c r="I11" s="273">
        <v>52.4</v>
      </c>
      <c r="J11" s="273" t="s">
        <v>27</v>
      </c>
      <c r="K11" s="273" t="s">
        <v>27</v>
      </c>
      <c r="L11" s="273" t="s">
        <v>27</v>
      </c>
      <c r="M11" s="274" t="s">
        <v>28</v>
      </c>
      <c r="N11" s="273" t="s">
        <v>30</v>
      </c>
      <c r="O11" s="273" t="s">
        <v>30</v>
      </c>
      <c r="P11" s="273" t="s">
        <v>31</v>
      </c>
      <c r="Q11" s="273" t="s">
        <v>32</v>
      </c>
      <c r="R11" s="273" t="s">
        <v>33</v>
      </c>
      <c r="S11" s="273" t="s">
        <v>33</v>
      </c>
      <c r="T11" s="275">
        <v>545.66</v>
      </c>
      <c r="U11" s="273">
        <v>0</v>
      </c>
      <c r="V11" s="273">
        <v>395.3</v>
      </c>
      <c r="W11" s="273">
        <v>596.6</v>
      </c>
      <c r="X11" s="276">
        <v>695.3</v>
      </c>
      <c r="Y11" s="289">
        <v>27</v>
      </c>
      <c r="Z11" s="265">
        <f t="shared" si="0"/>
        <v>447.7</v>
      </c>
      <c r="AA11" s="262">
        <v>7</v>
      </c>
      <c r="AB11" s="262">
        <v>1</v>
      </c>
      <c r="AC11" s="289">
        <v>0</v>
      </c>
      <c r="AD11" s="262">
        <v>0</v>
      </c>
      <c r="AE11" s="262" t="s">
        <v>27</v>
      </c>
      <c r="AF11" s="216"/>
      <c r="AG11" s="216"/>
      <c r="AH11" s="216"/>
    </row>
    <row r="12" spans="1:34" s="220" customFormat="1">
      <c r="A12" s="255">
        <f t="shared" si="1"/>
        <v>8</v>
      </c>
      <c r="B12" s="212" t="s">
        <v>66</v>
      </c>
      <c r="C12" s="255">
        <v>1962</v>
      </c>
      <c r="D12" s="272">
        <v>2</v>
      </c>
      <c r="E12" s="272">
        <v>2</v>
      </c>
      <c r="F12" s="272">
        <v>16</v>
      </c>
      <c r="G12" s="273">
        <v>616.6</v>
      </c>
      <c r="H12" s="273">
        <v>0</v>
      </c>
      <c r="I12" s="273">
        <v>48.3</v>
      </c>
      <c r="J12" s="273" t="s">
        <v>27</v>
      </c>
      <c r="K12" s="273" t="s">
        <v>27</v>
      </c>
      <c r="L12" s="273" t="s">
        <v>27</v>
      </c>
      <c r="M12" s="274" t="s">
        <v>28</v>
      </c>
      <c r="N12" s="273" t="s">
        <v>30</v>
      </c>
      <c r="O12" s="273" t="s">
        <v>30</v>
      </c>
      <c r="P12" s="273" t="s">
        <v>31</v>
      </c>
      <c r="Q12" s="273" t="s">
        <v>32</v>
      </c>
      <c r="R12" s="273" t="s">
        <v>33</v>
      </c>
      <c r="S12" s="273" t="s">
        <v>33</v>
      </c>
      <c r="T12" s="275">
        <v>534.65</v>
      </c>
      <c r="U12" s="273">
        <v>0</v>
      </c>
      <c r="V12" s="273">
        <v>363</v>
      </c>
      <c r="W12" s="273">
        <v>623</v>
      </c>
      <c r="X12" s="276">
        <v>708</v>
      </c>
      <c r="Y12" s="289">
        <v>23</v>
      </c>
      <c r="Z12" s="265">
        <f t="shared" si="0"/>
        <v>411.3</v>
      </c>
      <c r="AA12" s="262">
        <v>7</v>
      </c>
      <c r="AB12" s="262">
        <v>1</v>
      </c>
      <c r="AC12" s="289">
        <v>0</v>
      </c>
      <c r="AD12" s="262">
        <v>0</v>
      </c>
      <c r="AE12" s="262" t="s">
        <v>27</v>
      </c>
      <c r="AF12" s="216"/>
      <c r="AG12" s="216"/>
      <c r="AH12" s="216"/>
    </row>
    <row r="13" spans="1:34" s="220" customFormat="1">
      <c r="A13" s="255">
        <f t="shared" si="1"/>
        <v>9</v>
      </c>
      <c r="B13" s="213" t="s">
        <v>69</v>
      </c>
      <c r="C13" s="255">
        <v>1966</v>
      </c>
      <c r="D13" s="272">
        <v>2</v>
      </c>
      <c r="E13" s="272">
        <v>2</v>
      </c>
      <c r="F13" s="272">
        <v>16</v>
      </c>
      <c r="G13" s="273">
        <v>624.1</v>
      </c>
      <c r="H13" s="273">
        <v>0</v>
      </c>
      <c r="I13" s="273">
        <v>49.5</v>
      </c>
      <c r="J13" s="273" t="s">
        <v>27</v>
      </c>
      <c r="K13" s="273" t="s">
        <v>27</v>
      </c>
      <c r="L13" s="273" t="s">
        <v>27</v>
      </c>
      <c r="M13" s="274" t="s">
        <v>28</v>
      </c>
      <c r="N13" s="273" t="s">
        <v>30</v>
      </c>
      <c r="O13" s="273" t="s">
        <v>30</v>
      </c>
      <c r="P13" s="273" t="s">
        <v>31</v>
      </c>
      <c r="Q13" s="273" t="s">
        <v>32</v>
      </c>
      <c r="R13" s="273" t="s">
        <v>33</v>
      </c>
      <c r="S13" s="273" t="s">
        <v>33</v>
      </c>
      <c r="T13" s="275">
        <v>543.87</v>
      </c>
      <c r="U13" s="273">
        <v>0</v>
      </c>
      <c r="V13" s="273">
        <v>393.2</v>
      </c>
      <c r="W13" s="273">
        <v>631.20000000000005</v>
      </c>
      <c r="X13" s="276">
        <v>715</v>
      </c>
      <c r="Y13" s="289">
        <v>27</v>
      </c>
      <c r="Z13" s="265">
        <f t="shared" si="0"/>
        <v>442.7</v>
      </c>
      <c r="AA13" s="262">
        <v>7</v>
      </c>
      <c r="AB13" s="262">
        <v>1</v>
      </c>
      <c r="AC13" s="289">
        <v>0</v>
      </c>
      <c r="AD13" s="262">
        <v>0</v>
      </c>
      <c r="AE13" s="262" t="s">
        <v>27</v>
      </c>
      <c r="AF13" s="216"/>
      <c r="AG13" s="216"/>
      <c r="AH13" s="216"/>
    </row>
    <row r="14" spans="1:34" s="220" customFormat="1">
      <c r="A14" s="255">
        <f t="shared" si="1"/>
        <v>10</v>
      </c>
      <c r="B14" s="212" t="s">
        <v>71</v>
      </c>
      <c r="C14" s="255">
        <v>1985</v>
      </c>
      <c r="D14" s="272">
        <v>3</v>
      </c>
      <c r="E14" s="272">
        <v>3</v>
      </c>
      <c r="F14" s="272">
        <v>27</v>
      </c>
      <c r="G14" s="273">
        <v>1542</v>
      </c>
      <c r="H14" s="273">
        <v>0</v>
      </c>
      <c r="I14" s="273">
        <v>135.6</v>
      </c>
      <c r="J14" s="273" t="s">
        <v>27</v>
      </c>
      <c r="K14" s="273" t="s">
        <v>27</v>
      </c>
      <c r="L14" s="273" t="s">
        <v>27</v>
      </c>
      <c r="M14" s="274" t="s">
        <v>28</v>
      </c>
      <c r="N14" s="273" t="s">
        <v>30</v>
      </c>
      <c r="O14" s="273" t="s">
        <v>30</v>
      </c>
      <c r="P14" s="273" t="s">
        <v>39</v>
      </c>
      <c r="Q14" s="273" t="s">
        <v>32</v>
      </c>
      <c r="R14" s="273" t="s">
        <v>33</v>
      </c>
      <c r="S14" s="273" t="s">
        <v>33</v>
      </c>
      <c r="T14" s="275">
        <v>852.31</v>
      </c>
      <c r="U14" s="273">
        <v>573.20000000000005</v>
      </c>
      <c r="V14" s="273">
        <v>0</v>
      </c>
      <c r="W14" s="273">
        <v>676</v>
      </c>
      <c r="X14" s="276">
        <v>1141.5999999999999</v>
      </c>
      <c r="Y14" s="289">
        <v>68</v>
      </c>
      <c r="Z14" s="265">
        <f t="shared" si="0"/>
        <v>708.80000000000007</v>
      </c>
      <c r="AA14" s="262">
        <v>7</v>
      </c>
      <c r="AB14" s="262">
        <v>1</v>
      </c>
      <c r="AC14" s="289">
        <v>0</v>
      </c>
      <c r="AD14" s="262">
        <v>0</v>
      </c>
      <c r="AE14" s="262" t="s">
        <v>27</v>
      </c>
      <c r="AF14" s="216"/>
      <c r="AG14" s="216"/>
      <c r="AH14" s="216"/>
    </row>
    <row r="15" spans="1:34" s="220" customFormat="1">
      <c r="A15" s="255">
        <f t="shared" si="1"/>
        <v>11</v>
      </c>
      <c r="B15" s="212" t="s">
        <v>72</v>
      </c>
      <c r="C15" s="255">
        <v>1990</v>
      </c>
      <c r="D15" s="272">
        <v>3</v>
      </c>
      <c r="E15" s="272">
        <v>3</v>
      </c>
      <c r="F15" s="272">
        <v>26</v>
      </c>
      <c r="G15" s="273">
        <v>1479.9</v>
      </c>
      <c r="H15" s="273">
        <v>0</v>
      </c>
      <c r="I15" s="273">
        <v>94.4</v>
      </c>
      <c r="J15" s="273" t="s">
        <v>27</v>
      </c>
      <c r="K15" s="273" t="s">
        <v>27</v>
      </c>
      <c r="L15" s="273" t="s">
        <v>27</v>
      </c>
      <c r="M15" s="274" t="s">
        <v>28</v>
      </c>
      <c r="N15" s="273" t="s">
        <v>30</v>
      </c>
      <c r="O15" s="273" t="s">
        <v>30</v>
      </c>
      <c r="P15" s="273" t="s">
        <v>39</v>
      </c>
      <c r="Q15" s="273" t="s">
        <v>32</v>
      </c>
      <c r="R15" s="273" t="s">
        <v>33</v>
      </c>
      <c r="S15" s="273" t="s">
        <v>33</v>
      </c>
      <c r="T15" s="275">
        <v>883.88</v>
      </c>
      <c r="U15" s="273">
        <v>892.3</v>
      </c>
      <c r="V15" s="273">
        <v>892.5</v>
      </c>
      <c r="W15" s="273">
        <v>696</v>
      </c>
      <c r="X15" s="276">
        <v>1404.6</v>
      </c>
      <c r="Y15" s="289">
        <v>84</v>
      </c>
      <c r="Z15" s="265">
        <f t="shared" si="0"/>
        <v>1879.1999999999998</v>
      </c>
      <c r="AA15" s="262">
        <v>7</v>
      </c>
      <c r="AB15" s="262">
        <v>1</v>
      </c>
      <c r="AC15" s="289">
        <v>0</v>
      </c>
      <c r="AD15" s="262">
        <v>0</v>
      </c>
      <c r="AE15" s="262" t="s">
        <v>27</v>
      </c>
      <c r="AF15" s="216"/>
      <c r="AG15" s="216"/>
      <c r="AH15" s="216"/>
    </row>
    <row r="16" spans="1:34" s="220" customFormat="1" ht="51">
      <c r="A16" s="255">
        <f t="shared" si="1"/>
        <v>12</v>
      </c>
      <c r="B16" s="213" t="s">
        <v>125</v>
      </c>
      <c r="C16" s="277">
        <v>2014</v>
      </c>
      <c r="D16" s="277">
        <v>3</v>
      </c>
      <c r="E16" s="277">
        <v>3</v>
      </c>
      <c r="F16" s="277">
        <v>36</v>
      </c>
      <c r="G16" s="277">
        <v>1915</v>
      </c>
      <c r="H16" s="277">
        <v>0</v>
      </c>
      <c r="I16" s="277">
        <v>156</v>
      </c>
      <c r="J16" s="273" t="s">
        <v>27</v>
      </c>
      <c r="K16" s="273" t="s">
        <v>27</v>
      </c>
      <c r="L16" s="273" t="s">
        <v>27</v>
      </c>
      <c r="M16" s="274" t="s">
        <v>28</v>
      </c>
      <c r="N16" s="273" t="s">
        <v>30</v>
      </c>
      <c r="O16" s="273" t="s">
        <v>28</v>
      </c>
      <c r="P16" s="273" t="s">
        <v>126</v>
      </c>
      <c r="Q16" s="282" t="s">
        <v>127</v>
      </c>
      <c r="R16" s="273" t="s">
        <v>33</v>
      </c>
      <c r="S16" s="273" t="s">
        <v>33</v>
      </c>
      <c r="T16" s="212"/>
      <c r="U16" s="273">
        <v>686.2</v>
      </c>
      <c r="V16" s="255">
        <v>686.2</v>
      </c>
      <c r="W16" s="273">
        <v>980</v>
      </c>
      <c r="X16" s="278"/>
      <c r="Y16" s="289">
        <v>22</v>
      </c>
      <c r="Z16" s="265">
        <f t="shared" si="0"/>
        <v>1528.4</v>
      </c>
      <c r="AA16" s="262">
        <v>7</v>
      </c>
      <c r="AB16" s="262">
        <v>1</v>
      </c>
      <c r="AC16" s="289">
        <v>0</v>
      </c>
      <c r="AD16" s="262">
        <v>0</v>
      </c>
      <c r="AE16" s="262" t="s">
        <v>27</v>
      </c>
      <c r="AF16" s="216"/>
      <c r="AG16" s="216"/>
      <c r="AH16" s="216"/>
    </row>
    <row r="17" spans="1:34" s="220" customFormat="1">
      <c r="A17" s="255">
        <f t="shared" si="1"/>
        <v>13</v>
      </c>
      <c r="B17" s="212" t="s">
        <v>85</v>
      </c>
      <c r="C17" s="255">
        <v>1963</v>
      </c>
      <c r="D17" s="272">
        <v>4</v>
      </c>
      <c r="E17" s="272">
        <v>2</v>
      </c>
      <c r="F17" s="272">
        <v>32</v>
      </c>
      <c r="G17" s="273">
        <v>1263.5999999999999</v>
      </c>
      <c r="H17" s="273">
        <v>0</v>
      </c>
      <c r="I17" s="273">
        <v>95.2</v>
      </c>
      <c r="J17" s="273" t="s">
        <v>27</v>
      </c>
      <c r="K17" s="273" t="s">
        <v>27</v>
      </c>
      <c r="L17" s="273" t="s">
        <v>27</v>
      </c>
      <c r="M17" s="274" t="s">
        <v>28</v>
      </c>
      <c r="N17" s="273" t="s">
        <v>30</v>
      </c>
      <c r="O17" s="273" t="s">
        <v>30</v>
      </c>
      <c r="P17" s="277" t="s">
        <v>31</v>
      </c>
      <c r="Q17" s="277" t="s">
        <v>32</v>
      </c>
      <c r="R17" s="273" t="s">
        <v>33</v>
      </c>
      <c r="S17" s="273" t="s">
        <v>33</v>
      </c>
      <c r="T17" s="275">
        <v>549.05999999999995</v>
      </c>
      <c r="U17" s="273">
        <v>325.39999999999998</v>
      </c>
      <c r="V17" s="273">
        <v>397.6</v>
      </c>
      <c r="W17" s="273">
        <v>607.1</v>
      </c>
      <c r="X17" s="276">
        <v>1200.8</v>
      </c>
      <c r="Y17" s="291">
        <v>62</v>
      </c>
      <c r="Z17" s="265">
        <f t="shared" si="0"/>
        <v>818.2</v>
      </c>
      <c r="AA17" s="262">
        <v>7</v>
      </c>
      <c r="AB17" s="262">
        <v>1</v>
      </c>
      <c r="AC17" s="291" t="s">
        <v>150</v>
      </c>
      <c r="AD17" s="262">
        <v>1</v>
      </c>
      <c r="AE17" s="262" t="s">
        <v>27</v>
      </c>
      <c r="AF17" s="216"/>
      <c r="AG17" s="216"/>
      <c r="AH17" s="216"/>
    </row>
    <row r="18" spans="1:34" s="220" customFormat="1">
      <c r="A18" s="255">
        <f t="shared" si="1"/>
        <v>14</v>
      </c>
      <c r="B18" s="212" t="s">
        <v>86</v>
      </c>
      <c r="C18" s="255">
        <v>1964</v>
      </c>
      <c r="D18" s="272">
        <v>4</v>
      </c>
      <c r="E18" s="272">
        <v>2</v>
      </c>
      <c r="F18" s="272">
        <v>32</v>
      </c>
      <c r="G18" s="273">
        <v>1243.2</v>
      </c>
      <c r="H18" s="273">
        <v>0</v>
      </c>
      <c r="I18" s="273">
        <v>94.2</v>
      </c>
      <c r="J18" s="273" t="s">
        <v>27</v>
      </c>
      <c r="K18" s="273" t="s">
        <v>27</v>
      </c>
      <c r="L18" s="273" t="s">
        <v>27</v>
      </c>
      <c r="M18" s="274" t="s">
        <v>28</v>
      </c>
      <c r="N18" s="273" t="s">
        <v>30</v>
      </c>
      <c r="O18" s="273" t="s">
        <v>30</v>
      </c>
      <c r="P18" s="277" t="s">
        <v>31</v>
      </c>
      <c r="Q18" s="277" t="s">
        <v>32</v>
      </c>
      <c r="R18" s="273" t="s">
        <v>33</v>
      </c>
      <c r="S18" s="273" t="s">
        <v>33</v>
      </c>
      <c r="T18" s="275">
        <v>535.39</v>
      </c>
      <c r="U18" s="273">
        <v>350</v>
      </c>
      <c r="V18" s="273">
        <v>385.8</v>
      </c>
      <c r="W18" s="273">
        <v>591.5</v>
      </c>
      <c r="X18" s="276">
        <v>1138</v>
      </c>
      <c r="Y18" s="289">
        <v>55</v>
      </c>
      <c r="Z18" s="265">
        <f t="shared" si="0"/>
        <v>830</v>
      </c>
      <c r="AA18" s="262">
        <v>7</v>
      </c>
      <c r="AB18" s="262">
        <v>1</v>
      </c>
      <c r="AC18" s="289" t="s">
        <v>150</v>
      </c>
      <c r="AD18" s="262">
        <v>1</v>
      </c>
      <c r="AE18" s="262" t="s">
        <v>27</v>
      </c>
      <c r="AF18" s="216"/>
      <c r="AG18" s="216"/>
      <c r="AH18" s="216"/>
    </row>
    <row r="19" spans="1:34" s="219" customFormat="1">
      <c r="A19" s="233">
        <f t="shared" si="1"/>
        <v>15</v>
      </c>
      <c r="B19" s="210" t="s">
        <v>87</v>
      </c>
      <c r="C19" s="233">
        <v>1964</v>
      </c>
      <c r="D19" s="234">
        <v>2</v>
      </c>
      <c r="E19" s="234">
        <v>1</v>
      </c>
      <c r="F19" s="234">
        <v>17</v>
      </c>
      <c r="G19" s="235">
        <v>662.4</v>
      </c>
      <c r="H19" s="235">
        <v>204.2</v>
      </c>
      <c r="I19" s="235">
        <v>49</v>
      </c>
      <c r="J19" s="235" t="s">
        <v>33</v>
      </c>
      <c r="K19" s="235" t="s">
        <v>27</v>
      </c>
      <c r="L19" s="235" t="s">
        <v>27</v>
      </c>
      <c r="M19" s="236" t="s">
        <v>30</v>
      </c>
      <c r="N19" s="235" t="s">
        <v>30</v>
      </c>
      <c r="O19" s="235" t="s">
        <v>30</v>
      </c>
      <c r="P19" s="237" t="s">
        <v>48</v>
      </c>
      <c r="Q19" s="237" t="s">
        <v>32</v>
      </c>
      <c r="R19" s="235" t="s">
        <v>33</v>
      </c>
      <c r="S19" s="235" t="s">
        <v>33</v>
      </c>
      <c r="T19" s="238">
        <v>801.52</v>
      </c>
      <c r="U19" s="235">
        <v>0</v>
      </c>
      <c r="V19" s="235">
        <v>596.79999999999995</v>
      </c>
      <c r="W19" s="235">
        <v>875</v>
      </c>
      <c r="X19" s="239">
        <v>848.5</v>
      </c>
      <c r="Y19" s="292">
        <v>33</v>
      </c>
      <c r="Z19" s="297">
        <f t="shared" si="0"/>
        <v>645.79999999999995</v>
      </c>
      <c r="AA19" s="303">
        <v>2</v>
      </c>
      <c r="AB19" s="303">
        <v>1</v>
      </c>
      <c r="AC19" s="292">
        <v>0</v>
      </c>
      <c r="AD19" s="303">
        <v>0</v>
      </c>
      <c r="AE19" s="303" t="s">
        <v>33</v>
      </c>
      <c r="AF19" s="225"/>
      <c r="AG19" s="225"/>
      <c r="AH19" s="225"/>
    </row>
    <row r="20" spans="1:34" s="220" customFormat="1">
      <c r="A20" s="255">
        <f t="shared" si="1"/>
        <v>16</v>
      </c>
      <c r="B20" s="214" t="s">
        <v>81</v>
      </c>
      <c r="C20" s="279">
        <v>1984</v>
      </c>
      <c r="D20" s="280">
        <v>4</v>
      </c>
      <c r="E20" s="277">
        <v>2</v>
      </c>
      <c r="F20" s="277">
        <v>54</v>
      </c>
      <c r="G20" s="277">
        <v>1613.7</v>
      </c>
      <c r="H20" s="273">
        <v>0</v>
      </c>
      <c r="I20" s="277">
        <v>464</v>
      </c>
      <c r="J20" s="273" t="s">
        <v>27</v>
      </c>
      <c r="K20" s="273" t="s">
        <v>27</v>
      </c>
      <c r="L20" s="273" t="s">
        <v>27</v>
      </c>
      <c r="M20" s="274" t="s">
        <v>28</v>
      </c>
      <c r="N20" s="273" t="s">
        <v>30</v>
      </c>
      <c r="O20" s="273" t="s">
        <v>30</v>
      </c>
      <c r="P20" s="277" t="s">
        <v>39</v>
      </c>
      <c r="Q20" s="273" t="s">
        <v>32</v>
      </c>
      <c r="R20" s="273" t="s">
        <v>33</v>
      </c>
      <c r="S20" s="273" t="s">
        <v>33</v>
      </c>
      <c r="T20" s="275">
        <v>895</v>
      </c>
      <c r="U20" s="264">
        <v>0</v>
      </c>
      <c r="V20" s="277">
        <v>672</v>
      </c>
      <c r="W20" s="277">
        <v>741</v>
      </c>
      <c r="X20" s="281">
        <v>1680</v>
      </c>
      <c r="Y20" s="289">
        <v>131</v>
      </c>
      <c r="Z20" s="265">
        <f t="shared" si="0"/>
        <v>1136</v>
      </c>
      <c r="AA20" s="262">
        <v>7</v>
      </c>
      <c r="AB20" s="262">
        <v>1</v>
      </c>
      <c r="AC20" s="289">
        <v>0</v>
      </c>
      <c r="AD20" s="262">
        <v>0</v>
      </c>
      <c r="AE20" s="262" t="s">
        <v>27</v>
      </c>
      <c r="AF20" s="216"/>
      <c r="AG20" s="216"/>
      <c r="AH20" s="216"/>
    </row>
    <row r="21" spans="1:34" s="222" customFormat="1">
      <c r="A21" s="227">
        <f t="shared" si="1"/>
        <v>17</v>
      </c>
      <c r="B21" s="208" t="s">
        <v>82</v>
      </c>
      <c r="C21" s="240">
        <v>1974</v>
      </c>
      <c r="D21" s="241">
        <v>3</v>
      </c>
      <c r="E21" s="242">
        <v>2</v>
      </c>
      <c r="F21" s="242">
        <v>52</v>
      </c>
      <c r="G21" s="242">
        <v>1453.4</v>
      </c>
      <c r="H21" s="229">
        <v>0</v>
      </c>
      <c r="I21" s="242">
        <v>667.1</v>
      </c>
      <c r="J21" s="229" t="s">
        <v>27</v>
      </c>
      <c r="K21" s="229" t="s">
        <v>27</v>
      </c>
      <c r="L21" s="229" t="s">
        <v>27</v>
      </c>
      <c r="M21" s="243" t="s">
        <v>33</v>
      </c>
      <c r="N21" s="229" t="s">
        <v>30</v>
      </c>
      <c r="O21" s="229" t="s">
        <v>30</v>
      </c>
      <c r="P21" s="242" t="s">
        <v>31</v>
      </c>
      <c r="Q21" s="242" t="s">
        <v>32</v>
      </c>
      <c r="R21" s="229" t="s">
        <v>33</v>
      </c>
      <c r="S21" s="229" t="s">
        <v>33</v>
      </c>
      <c r="T21" s="231">
        <v>1093</v>
      </c>
      <c r="U21" s="244">
        <v>748.6</v>
      </c>
      <c r="V21" s="242">
        <v>810</v>
      </c>
      <c r="W21" s="242">
        <v>1231.5</v>
      </c>
      <c r="X21" s="245">
        <v>1479.2</v>
      </c>
      <c r="Y21" s="290">
        <v>120</v>
      </c>
      <c r="Z21" s="296">
        <f t="shared" si="0"/>
        <v>2225.6999999999998</v>
      </c>
      <c r="AA21" s="302"/>
      <c r="AB21" s="302">
        <v>1</v>
      </c>
      <c r="AC21" s="290">
        <v>0</v>
      </c>
      <c r="AD21" s="302">
        <v>0</v>
      </c>
      <c r="AE21" s="302" t="s">
        <v>33</v>
      </c>
      <c r="AF21" s="223"/>
      <c r="AG21" s="223"/>
      <c r="AH21" s="223"/>
    </row>
    <row r="22" spans="1:34" s="219" customFormat="1">
      <c r="A22" s="233">
        <f t="shared" si="1"/>
        <v>18</v>
      </c>
      <c r="B22" s="211" t="s">
        <v>115</v>
      </c>
      <c r="C22" s="233">
        <v>1994</v>
      </c>
      <c r="D22" s="234">
        <v>5</v>
      </c>
      <c r="E22" s="234">
        <v>1</v>
      </c>
      <c r="F22" s="234">
        <v>20</v>
      </c>
      <c r="G22" s="235">
        <v>1255.9000000000001</v>
      </c>
      <c r="H22" s="235">
        <v>0</v>
      </c>
      <c r="I22" s="235">
        <v>231.8</v>
      </c>
      <c r="J22" s="235" t="s">
        <v>27</v>
      </c>
      <c r="K22" s="235" t="s">
        <v>27</v>
      </c>
      <c r="L22" s="235" t="s">
        <v>27</v>
      </c>
      <c r="M22" s="236" t="s">
        <v>30</v>
      </c>
      <c r="N22" s="235" t="s">
        <v>30</v>
      </c>
      <c r="O22" s="235" t="s">
        <v>30</v>
      </c>
      <c r="P22" s="235" t="s">
        <v>39</v>
      </c>
      <c r="Q22" s="235" t="s">
        <v>40</v>
      </c>
      <c r="R22" s="235" t="s">
        <v>33</v>
      </c>
      <c r="S22" s="235" t="s">
        <v>33</v>
      </c>
      <c r="T22" s="238">
        <v>439.53</v>
      </c>
      <c r="U22" s="235">
        <v>321.3</v>
      </c>
      <c r="V22" s="235">
        <v>344.6</v>
      </c>
      <c r="W22" s="235">
        <v>441.8</v>
      </c>
      <c r="X22" s="239">
        <v>425.5</v>
      </c>
      <c r="Y22" s="292">
        <v>41</v>
      </c>
      <c r="Z22" s="297">
        <f t="shared" si="0"/>
        <v>897.7</v>
      </c>
      <c r="AA22" s="303">
        <v>2</v>
      </c>
      <c r="AB22" s="303">
        <v>1</v>
      </c>
      <c r="AC22" s="292" t="s">
        <v>150</v>
      </c>
      <c r="AD22" s="303">
        <v>1</v>
      </c>
      <c r="AE22" s="303" t="s">
        <v>33</v>
      </c>
      <c r="AF22" s="225"/>
      <c r="AG22" s="225"/>
      <c r="AH22" s="225"/>
    </row>
    <row r="23" spans="1:34" s="219" customFormat="1">
      <c r="A23" s="233">
        <f t="shared" si="1"/>
        <v>19</v>
      </c>
      <c r="B23" s="211" t="s">
        <v>119</v>
      </c>
      <c r="C23" s="233">
        <v>1981</v>
      </c>
      <c r="D23" s="234">
        <v>5</v>
      </c>
      <c r="E23" s="234">
        <v>8</v>
      </c>
      <c r="F23" s="234">
        <v>88</v>
      </c>
      <c r="G23" s="235">
        <v>4590.7</v>
      </c>
      <c r="H23" s="235">
        <v>202</v>
      </c>
      <c r="I23" s="235">
        <v>551.6</v>
      </c>
      <c r="J23" s="235" t="s">
        <v>27</v>
      </c>
      <c r="K23" s="235" t="s">
        <v>27</v>
      </c>
      <c r="L23" s="235" t="s">
        <v>27</v>
      </c>
      <c r="M23" s="236" t="s">
        <v>30</v>
      </c>
      <c r="N23" s="235" t="s">
        <v>30</v>
      </c>
      <c r="O23" s="235" t="s">
        <v>30</v>
      </c>
      <c r="P23" s="235" t="s">
        <v>39</v>
      </c>
      <c r="Q23" s="235" t="s">
        <v>32</v>
      </c>
      <c r="R23" s="235" t="s">
        <v>33</v>
      </c>
      <c r="S23" s="235" t="s">
        <v>33</v>
      </c>
      <c r="T23" s="238">
        <v>1757.16</v>
      </c>
      <c r="U23" s="235">
        <v>992.9</v>
      </c>
      <c r="V23" s="235">
        <v>1252.4000000000001</v>
      </c>
      <c r="W23" s="235">
        <v>1604.3</v>
      </c>
      <c r="X23" s="239">
        <v>3464.4</v>
      </c>
      <c r="Y23" s="292">
        <v>177</v>
      </c>
      <c r="Z23" s="297">
        <f t="shared" si="0"/>
        <v>2796.9</v>
      </c>
      <c r="AA23" s="303">
        <v>2</v>
      </c>
      <c r="AB23" s="303">
        <v>1</v>
      </c>
      <c r="AC23" s="292" t="s">
        <v>150</v>
      </c>
      <c r="AD23" s="303">
        <v>1</v>
      </c>
      <c r="AE23" s="303" t="s">
        <v>33</v>
      </c>
      <c r="AF23" s="225"/>
      <c r="AG23" s="225"/>
      <c r="AH23" s="225"/>
    </row>
    <row r="24" spans="1:34" s="220" customFormat="1">
      <c r="A24" s="255">
        <f t="shared" si="1"/>
        <v>20</v>
      </c>
      <c r="B24" s="213" t="s">
        <v>129</v>
      </c>
      <c r="C24" s="277">
        <v>1969</v>
      </c>
      <c r="D24" s="277">
        <v>5</v>
      </c>
      <c r="E24" s="277">
        <v>2</v>
      </c>
      <c r="F24" s="277">
        <v>40</v>
      </c>
      <c r="G24" s="277">
        <v>1790</v>
      </c>
      <c r="H24" s="277">
        <v>0</v>
      </c>
      <c r="I24" s="277">
        <v>149.80000000000001</v>
      </c>
      <c r="J24" s="273" t="s">
        <v>27</v>
      </c>
      <c r="K24" s="273" t="s">
        <v>27</v>
      </c>
      <c r="L24" s="273" t="s">
        <v>27</v>
      </c>
      <c r="M24" s="274" t="s">
        <v>28</v>
      </c>
      <c r="N24" s="273" t="s">
        <v>30</v>
      </c>
      <c r="O24" s="273" t="s">
        <v>30</v>
      </c>
      <c r="P24" s="273" t="s">
        <v>31</v>
      </c>
      <c r="Q24" s="282" t="s">
        <v>32</v>
      </c>
      <c r="R24" s="273" t="s">
        <v>33</v>
      </c>
      <c r="S24" s="273" t="s">
        <v>33</v>
      </c>
      <c r="T24" s="212"/>
      <c r="U24" s="273">
        <v>383.1</v>
      </c>
      <c r="V24" s="255">
        <v>495.5</v>
      </c>
      <c r="W24" s="212">
        <v>558</v>
      </c>
      <c r="X24" s="278">
        <v>1465.4</v>
      </c>
      <c r="Y24" s="289">
        <v>73</v>
      </c>
      <c r="Z24" s="265">
        <f t="shared" si="0"/>
        <v>1028.4000000000001</v>
      </c>
      <c r="AA24" s="262">
        <v>7</v>
      </c>
      <c r="AB24" s="262">
        <v>1</v>
      </c>
      <c r="AC24" s="289" t="s">
        <v>150</v>
      </c>
      <c r="AD24" s="262">
        <v>1</v>
      </c>
      <c r="AE24" s="262" t="s">
        <v>27</v>
      </c>
      <c r="AF24" s="216"/>
      <c r="AG24" s="216"/>
      <c r="AH24" s="216"/>
    </row>
    <row r="25" spans="1:34" s="222" customFormat="1">
      <c r="A25" s="227">
        <f t="shared" si="1"/>
        <v>21</v>
      </c>
      <c r="B25" s="207" t="s">
        <v>89</v>
      </c>
      <c r="C25" s="227">
        <v>1974</v>
      </c>
      <c r="D25" s="228">
        <v>5</v>
      </c>
      <c r="E25" s="228">
        <v>1</v>
      </c>
      <c r="F25" s="228">
        <v>70</v>
      </c>
      <c r="G25" s="229">
        <v>1080.2</v>
      </c>
      <c r="H25" s="229">
        <v>229.5</v>
      </c>
      <c r="I25" s="229">
        <v>1289.9000000000001</v>
      </c>
      <c r="J25" s="229" t="s">
        <v>33</v>
      </c>
      <c r="K25" s="229" t="s">
        <v>27</v>
      </c>
      <c r="L25" s="229" t="s">
        <v>27</v>
      </c>
      <c r="M25" s="246" t="s">
        <v>33</v>
      </c>
      <c r="N25" s="229" t="s">
        <v>30</v>
      </c>
      <c r="O25" s="229" t="s">
        <v>30</v>
      </c>
      <c r="P25" s="229" t="s">
        <v>39</v>
      </c>
      <c r="Q25" s="242" t="s">
        <v>32</v>
      </c>
      <c r="R25" s="229" t="s">
        <v>33</v>
      </c>
      <c r="S25" s="229" t="s">
        <v>33</v>
      </c>
      <c r="T25" s="231">
        <v>693.08</v>
      </c>
      <c r="U25" s="229">
        <v>336.3</v>
      </c>
      <c r="V25" s="229">
        <v>501</v>
      </c>
      <c r="W25" s="229">
        <v>605</v>
      </c>
      <c r="X25" s="232">
        <v>1476.3</v>
      </c>
      <c r="Y25" s="290">
        <v>132</v>
      </c>
      <c r="Z25" s="296">
        <f t="shared" si="0"/>
        <v>2127.1999999999998</v>
      </c>
      <c r="AA25" s="302"/>
      <c r="AB25" s="302">
        <v>1</v>
      </c>
      <c r="AC25" s="290">
        <v>0</v>
      </c>
      <c r="AD25" s="302">
        <v>0</v>
      </c>
      <c r="AE25" s="302" t="s">
        <v>33</v>
      </c>
      <c r="AF25" s="223"/>
      <c r="AG25" s="223"/>
      <c r="AH25" s="223"/>
    </row>
    <row r="26" spans="1:34" s="220" customFormat="1">
      <c r="A26" s="255">
        <f t="shared" si="1"/>
        <v>22</v>
      </c>
      <c r="B26" s="212" t="s">
        <v>91</v>
      </c>
      <c r="C26" s="255">
        <v>1958</v>
      </c>
      <c r="D26" s="272">
        <v>2</v>
      </c>
      <c r="E26" s="272">
        <v>2</v>
      </c>
      <c r="F26" s="272">
        <v>12</v>
      </c>
      <c r="G26" s="273">
        <v>679.7</v>
      </c>
      <c r="H26" s="273">
        <v>0</v>
      </c>
      <c r="I26" s="273">
        <v>65</v>
      </c>
      <c r="J26" s="273" t="s">
        <v>27</v>
      </c>
      <c r="K26" s="273" t="s">
        <v>27</v>
      </c>
      <c r="L26" s="273" t="s">
        <v>27</v>
      </c>
      <c r="M26" s="274" t="s">
        <v>28</v>
      </c>
      <c r="N26" s="273" t="s">
        <v>30</v>
      </c>
      <c r="O26" s="273" t="s">
        <v>30</v>
      </c>
      <c r="P26" s="273" t="s">
        <v>31</v>
      </c>
      <c r="Q26" s="273" t="s">
        <v>32</v>
      </c>
      <c r="R26" s="273" t="s">
        <v>33</v>
      </c>
      <c r="S26" s="273" t="s">
        <v>33</v>
      </c>
      <c r="T26" s="275">
        <v>574.32000000000005</v>
      </c>
      <c r="U26" s="273">
        <v>0</v>
      </c>
      <c r="V26" s="273">
        <v>418.5</v>
      </c>
      <c r="W26" s="273">
        <v>634.9</v>
      </c>
      <c r="X26" s="276">
        <v>715.9</v>
      </c>
      <c r="Y26" s="289">
        <v>25</v>
      </c>
      <c r="Z26" s="265">
        <f t="shared" si="0"/>
        <v>483.5</v>
      </c>
      <c r="AA26" s="262">
        <v>7</v>
      </c>
      <c r="AB26" s="262">
        <v>1</v>
      </c>
      <c r="AC26" s="289">
        <v>0</v>
      </c>
      <c r="AD26" s="262">
        <v>0</v>
      </c>
      <c r="AE26" s="262" t="s">
        <v>27</v>
      </c>
      <c r="AF26" s="216"/>
      <c r="AG26" s="216"/>
      <c r="AH26" s="216"/>
    </row>
    <row r="27" spans="1:34" s="220" customFormat="1">
      <c r="A27" s="255">
        <f t="shared" si="1"/>
        <v>23</v>
      </c>
      <c r="B27" s="212" t="s">
        <v>92</v>
      </c>
      <c r="C27" s="255">
        <v>1954</v>
      </c>
      <c r="D27" s="272">
        <v>2</v>
      </c>
      <c r="E27" s="272">
        <v>1</v>
      </c>
      <c r="F27" s="272">
        <v>8</v>
      </c>
      <c r="G27" s="273">
        <v>372.8</v>
      </c>
      <c r="H27" s="273">
        <v>0</v>
      </c>
      <c r="I27" s="273">
        <v>30</v>
      </c>
      <c r="J27" s="273" t="s">
        <v>27</v>
      </c>
      <c r="K27" s="273" t="s">
        <v>27</v>
      </c>
      <c r="L27" s="273" t="s">
        <v>27</v>
      </c>
      <c r="M27" s="274" t="s">
        <v>28</v>
      </c>
      <c r="N27" s="273" t="s">
        <v>30</v>
      </c>
      <c r="O27" s="273" t="s">
        <v>30</v>
      </c>
      <c r="P27" s="273" t="s">
        <v>48</v>
      </c>
      <c r="Q27" s="273" t="s">
        <v>32</v>
      </c>
      <c r="R27" s="273" t="s">
        <v>33</v>
      </c>
      <c r="S27" s="273" t="s">
        <v>33</v>
      </c>
      <c r="T27" s="275">
        <v>351.32</v>
      </c>
      <c r="U27" s="273">
        <v>0</v>
      </c>
      <c r="V27" s="273">
        <v>232.9</v>
      </c>
      <c r="W27" s="273">
        <v>433.2</v>
      </c>
      <c r="X27" s="276">
        <v>448.8</v>
      </c>
      <c r="Y27" s="289">
        <v>15</v>
      </c>
      <c r="Z27" s="265">
        <f t="shared" si="0"/>
        <v>262.89999999999998</v>
      </c>
      <c r="AA27" s="262">
        <v>7</v>
      </c>
      <c r="AB27" s="262">
        <v>1</v>
      </c>
      <c r="AC27" s="289">
        <v>0</v>
      </c>
      <c r="AD27" s="262">
        <v>0</v>
      </c>
      <c r="AE27" s="262" t="s">
        <v>27</v>
      </c>
      <c r="AF27" s="216"/>
      <c r="AG27" s="216"/>
      <c r="AH27" s="216"/>
    </row>
    <row r="28" spans="1:34" s="220" customFormat="1">
      <c r="A28" s="255">
        <f t="shared" si="1"/>
        <v>24</v>
      </c>
      <c r="B28" s="212" t="s">
        <v>93</v>
      </c>
      <c r="C28" s="255">
        <v>1975</v>
      </c>
      <c r="D28" s="272">
        <v>5</v>
      </c>
      <c r="E28" s="272">
        <v>4</v>
      </c>
      <c r="F28" s="272">
        <v>56</v>
      </c>
      <c r="G28" s="273">
        <v>2669</v>
      </c>
      <c r="H28" s="273">
        <v>711.2</v>
      </c>
      <c r="I28" s="273">
        <v>271.2</v>
      </c>
      <c r="J28" s="273" t="s">
        <v>27</v>
      </c>
      <c r="K28" s="273" t="s">
        <v>27</v>
      </c>
      <c r="L28" s="273" t="s">
        <v>27</v>
      </c>
      <c r="M28" s="274" t="s">
        <v>28</v>
      </c>
      <c r="N28" s="273" t="s">
        <v>30</v>
      </c>
      <c r="O28" s="273" t="s">
        <v>30</v>
      </c>
      <c r="P28" s="273" t="s">
        <v>31</v>
      </c>
      <c r="Q28" s="273" t="s">
        <v>32</v>
      </c>
      <c r="R28" s="273" t="s">
        <v>33</v>
      </c>
      <c r="S28" s="273" t="s">
        <v>33</v>
      </c>
      <c r="T28" s="275">
        <v>1135.0999999999999</v>
      </c>
      <c r="U28" s="273">
        <v>724.5</v>
      </c>
      <c r="V28" s="273">
        <v>822.9</v>
      </c>
      <c r="W28" s="273">
        <v>1281.7</v>
      </c>
      <c r="X28" s="276">
        <v>2728.9</v>
      </c>
      <c r="Y28" s="289">
        <v>101</v>
      </c>
      <c r="Z28" s="265">
        <f t="shared" si="0"/>
        <v>1818.6</v>
      </c>
      <c r="AA28" s="262">
        <v>7</v>
      </c>
      <c r="AB28" s="262">
        <v>1</v>
      </c>
      <c r="AC28" s="289" t="s">
        <v>150</v>
      </c>
      <c r="AD28" s="262">
        <v>1</v>
      </c>
      <c r="AE28" s="262" t="s">
        <v>27</v>
      </c>
      <c r="AF28" s="216"/>
      <c r="AG28" s="216"/>
      <c r="AH28" s="216"/>
    </row>
    <row r="29" spans="1:34" s="220" customFormat="1">
      <c r="A29" s="255">
        <f t="shared" si="1"/>
        <v>25</v>
      </c>
      <c r="B29" s="212" t="s">
        <v>94</v>
      </c>
      <c r="C29" s="255">
        <v>1951</v>
      </c>
      <c r="D29" s="272">
        <v>2</v>
      </c>
      <c r="E29" s="272">
        <v>2</v>
      </c>
      <c r="F29" s="272">
        <v>8</v>
      </c>
      <c r="G29" s="273">
        <v>389.6</v>
      </c>
      <c r="H29" s="273">
        <v>0</v>
      </c>
      <c r="I29" s="273">
        <v>34.799999999999997</v>
      </c>
      <c r="J29" s="273" t="s">
        <v>27</v>
      </c>
      <c r="K29" s="273" t="s">
        <v>27</v>
      </c>
      <c r="L29" s="273" t="s">
        <v>27</v>
      </c>
      <c r="M29" s="274" t="s">
        <v>28</v>
      </c>
      <c r="N29" s="273" t="s">
        <v>30</v>
      </c>
      <c r="O29" s="273" t="s">
        <v>30</v>
      </c>
      <c r="P29" s="273" t="s">
        <v>48</v>
      </c>
      <c r="Q29" s="273" t="s">
        <v>32</v>
      </c>
      <c r="R29" s="273" t="s">
        <v>33</v>
      </c>
      <c r="S29" s="273" t="s">
        <v>33</v>
      </c>
      <c r="T29" s="275">
        <v>342.92</v>
      </c>
      <c r="U29" s="273">
        <v>0</v>
      </c>
      <c r="V29" s="273">
        <v>236.9</v>
      </c>
      <c r="W29" s="273">
        <v>351</v>
      </c>
      <c r="X29" s="276">
        <v>468.3</v>
      </c>
      <c r="Y29" s="289">
        <v>21</v>
      </c>
      <c r="Z29" s="265">
        <f t="shared" si="0"/>
        <v>271.7</v>
      </c>
      <c r="AA29" s="262">
        <v>7</v>
      </c>
      <c r="AB29" s="262">
        <v>1</v>
      </c>
      <c r="AC29" s="289">
        <v>0</v>
      </c>
      <c r="AD29" s="262">
        <v>0</v>
      </c>
      <c r="AE29" s="262" t="s">
        <v>27</v>
      </c>
      <c r="AF29" s="216"/>
      <c r="AG29" s="216"/>
      <c r="AH29" s="216"/>
    </row>
    <row r="30" spans="1:34" s="220" customFormat="1">
      <c r="A30" s="255">
        <f t="shared" si="1"/>
        <v>26</v>
      </c>
      <c r="B30" s="212" t="s">
        <v>97</v>
      </c>
      <c r="C30" s="255">
        <v>1965</v>
      </c>
      <c r="D30" s="272">
        <v>2</v>
      </c>
      <c r="E30" s="272">
        <v>2</v>
      </c>
      <c r="F30" s="272">
        <v>12</v>
      </c>
      <c r="G30" s="273">
        <v>475</v>
      </c>
      <c r="H30" s="273">
        <v>0</v>
      </c>
      <c r="I30" s="273">
        <v>43.5</v>
      </c>
      <c r="J30" s="273" t="s">
        <v>27</v>
      </c>
      <c r="K30" s="273" t="s">
        <v>27</v>
      </c>
      <c r="L30" s="273" t="s">
        <v>27</v>
      </c>
      <c r="M30" s="274" t="s">
        <v>28</v>
      </c>
      <c r="N30" s="273" t="s">
        <v>30</v>
      </c>
      <c r="O30" s="273" t="s">
        <v>30</v>
      </c>
      <c r="P30" s="273" t="s">
        <v>48</v>
      </c>
      <c r="Q30" s="273" t="s">
        <v>32</v>
      </c>
      <c r="R30" s="273" t="s">
        <v>33</v>
      </c>
      <c r="S30" s="273" t="s">
        <v>33</v>
      </c>
      <c r="T30" s="275">
        <v>441.67</v>
      </c>
      <c r="U30" s="273">
        <v>281.7</v>
      </c>
      <c r="V30" s="273">
        <v>300.89999999999998</v>
      </c>
      <c r="W30" s="273">
        <v>430</v>
      </c>
      <c r="X30" s="276">
        <v>624.6</v>
      </c>
      <c r="Y30" s="289">
        <v>25</v>
      </c>
      <c r="Z30" s="265">
        <f t="shared" si="0"/>
        <v>626.09999999999991</v>
      </c>
      <c r="AA30" s="262">
        <v>7</v>
      </c>
      <c r="AB30" s="262">
        <v>1</v>
      </c>
      <c r="AC30" s="289">
        <v>0</v>
      </c>
      <c r="AD30" s="262">
        <v>0</v>
      </c>
      <c r="AE30" s="262" t="s">
        <v>27</v>
      </c>
      <c r="AF30" s="216"/>
      <c r="AG30" s="216"/>
      <c r="AH30" s="216"/>
    </row>
    <row r="31" spans="1:34" s="222" customFormat="1">
      <c r="A31" s="227">
        <f t="shared" si="1"/>
        <v>27</v>
      </c>
      <c r="B31" s="207" t="s">
        <v>45</v>
      </c>
      <c r="C31" s="227">
        <v>1972</v>
      </c>
      <c r="D31" s="228">
        <v>2</v>
      </c>
      <c r="E31" s="228">
        <v>1</v>
      </c>
      <c r="F31" s="228">
        <v>24</v>
      </c>
      <c r="G31" s="229">
        <v>352.3</v>
      </c>
      <c r="H31" s="229">
        <v>0</v>
      </c>
      <c r="I31" s="229">
        <v>123.7</v>
      </c>
      <c r="J31" s="229" t="s">
        <v>33</v>
      </c>
      <c r="K31" s="229" t="s">
        <v>27</v>
      </c>
      <c r="L31" s="229" t="s">
        <v>27</v>
      </c>
      <c r="M31" s="246" t="s">
        <v>33</v>
      </c>
      <c r="N31" s="229" t="s">
        <v>30</v>
      </c>
      <c r="O31" s="207" t="s">
        <v>30</v>
      </c>
      <c r="P31" s="229" t="s">
        <v>31</v>
      </c>
      <c r="Q31" s="229" t="s">
        <v>32</v>
      </c>
      <c r="R31" s="229" t="s">
        <v>33</v>
      </c>
      <c r="S31" s="229" t="s">
        <v>33</v>
      </c>
      <c r="T31" s="231">
        <v>406.91</v>
      </c>
      <c r="U31" s="229">
        <v>0</v>
      </c>
      <c r="V31" s="229">
        <v>285.60000000000002</v>
      </c>
      <c r="W31" s="229">
        <v>371.3</v>
      </c>
      <c r="X31" s="232">
        <v>471.8</v>
      </c>
      <c r="Y31" s="290">
        <v>42</v>
      </c>
      <c r="Z31" s="296">
        <f t="shared" si="0"/>
        <v>409.3</v>
      </c>
      <c r="AA31" s="302"/>
      <c r="AB31" s="302">
        <v>1</v>
      </c>
      <c r="AC31" s="290">
        <v>0</v>
      </c>
      <c r="AD31" s="302">
        <v>0</v>
      </c>
      <c r="AE31" s="302" t="s">
        <v>33</v>
      </c>
      <c r="AF31" s="223"/>
      <c r="AG31" s="223"/>
      <c r="AH31" s="223"/>
    </row>
    <row r="32" spans="1:34" s="222" customFormat="1">
      <c r="A32" s="227">
        <f t="shared" si="1"/>
        <v>28</v>
      </c>
      <c r="B32" s="207" t="s">
        <v>46</v>
      </c>
      <c r="C32" s="227">
        <v>1970</v>
      </c>
      <c r="D32" s="228">
        <v>1</v>
      </c>
      <c r="E32" s="228">
        <v>1</v>
      </c>
      <c r="F32" s="228">
        <v>16</v>
      </c>
      <c r="G32" s="229">
        <v>233.6</v>
      </c>
      <c r="H32" s="229">
        <v>0</v>
      </c>
      <c r="I32" s="229">
        <v>113.3</v>
      </c>
      <c r="J32" s="229" t="s">
        <v>33</v>
      </c>
      <c r="K32" s="229" t="s">
        <v>27</v>
      </c>
      <c r="L32" s="229" t="s">
        <v>27</v>
      </c>
      <c r="M32" s="246" t="s">
        <v>33</v>
      </c>
      <c r="N32" s="229" t="s">
        <v>29</v>
      </c>
      <c r="O32" s="207" t="s">
        <v>30</v>
      </c>
      <c r="P32" s="229" t="s">
        <v>31</v>
      </c>
      <c r="Q32" s="229" t="s">
        <v>32</v>
      </c>
      <c r="R32" s="229" t="s">
        <v>33</v>
      </c>
      <c r="S32" s="229" t="s">
        <v>33</v>
      </c>
      <c r="T32" s="231">
        <v>587.75</v>
      </c>
      <c r="U32" s="229">
        <v>0</v>
      </c>
      <c r="V32" s="229">
        <v>407</v>
      </c>
      <c r="W32" s="229">
        <v>608.4</v>
      </c>
      <c r="X32" s="232">
        <v>385.3</v>
      </c>
      <c r="Y32" s="290">
        <v>31</v>
      </c>
      <c r="Z32" s="296">
        <f t="shared" si="0"/>
        <v>520.29999999999995</v>
      </c>
      <c r="AA32" s="302"/>
      <c r="AB32" s="302">
        <v>1</v>
      </c>
      <c r="AC32" s="290">
        <v>0</v>
      </c>
      <c r="AD32" s="302">
        <v>0</v>
      </c>
      <c r="AE32" s="302" t="s">
        <v>33</v>
      </c>
      <c r="AF32" s="223"/>
      <c r="AG32" s="223"/>
      <c r="AH32" s="223"/>
    </row>
    <row r="33" spans="1:34" s="220" customFormat="1">
      <c r="A33" s="255">
        <f t="shared" si="1"/>
        <v>29</v>
      </c>
      <c r="B33" s="215" t="s">
        <v>36</v>
      </c>
      <c r="C33" s="256">
        <v>1971</v>
      </c>
      <c r="D33" s="257">
        <v>2</v>
      </c>
      <c r="E33" s="257">
        <v>1</v>
      </c>
      <c r="F33" s="257">
        <v>8</v>
      </c>
      <c r="G33" s="258">
        <v>390.2</v>
      </c>
      <c r="H33" s="258">
        <v>0</v>
      </c>
      <c r="I33" s="258">
        <v>41.6</v>
      </c>
      <c r="J33" s="258" t="s">
        <v>27</v>
      </c>
      <c r="K33" s="258" t="s">
        <v>27</v>
      </c>
      <c r="L33" s="258" t="s">
        <v>27</v>
      </c>
      <c r="M33" s="259" t="s">
        <v>28</v>
      </c>
      <c r="N33" s="258" t="s">
        <v>30</v>
      </c>
      <c r="O33" s="258" t="s">
        <v>28</v>
      </c>
      <c r="P33" s="258" t="s">
        <v>31</v>
      </c>
      <c r="Q33" s="258" t="s">
        <v>32</v>
      </c>
      <c r="R33" s="258" t="s">
        <v>33</v>
      </c>
      <c r="S33" s="258" t="s">
        <v>33</v>
      </c>
      <c r="T33" s="260">
        <v>362.21</v>
      </c>
      <c r="U33" s="258">
        <v>0</v>
      </c>
      <c r="V33" s="258">
        <v>285</v>
      </c>
      <c r="W33" s="258">
        <v>392</v>
      </c>
      <c r="X33" s="261">
        <v>449</v>
      </c>
      <c r="Y33" s="289">
        <v>20</v>
      </c>
      <c r="Z33" s="298">
        <f t="shared" si="0"/>
        <v>326.60000000000002</v>
      </c>
      <c r="AA33" s="262">
        <v>7</v>
      </c>
      <c r="AB33" s="262">
        <v>1</v>
      </c>
      <c r="AC33" s="289">
        <v>0</v>
      </c>
      <c r="AD33" s="262">
        <v>0</v>
      </c>
      <c r="AE33" s="262" t="s">
        <v>27</v>
      </c>
      <c r="AF33" s="216"/>
      <c r="AG33" s="216"/>
      <c r="AH33" s="216"/>
    </row>
    <row r="34" spans="1:34" s="220" customFormat="1">
      <c r="A34" s="255">
        <f t="shared" si="1"/>
        <v>30</v>
      </c>
      <c r="B34" s="216" t="s">
        <v>132</v>
      </c>
      <c r="C34" s="262">
        <v>2017</v>
      </c>
      <c r="D34" s="262">
        <v>2</v>
      </c>
      <c r="E34" s="262">
        <v>2</v>
      </c>
      <c r="F34" s="262">
        <v>16</v>
      </c>
      <c r="G34" s="262">
        <v>590.79999999999995</v>
      </c>
      <c r="H34" s="262">
        <v>0</v>
      </c>
      <c r="I34" s="262">
        <v>99.2</v>
      </c>
      <c r="J34" s="262" t="s">
        <v>27</v>
      </c>
      <c r="K34" s="262" t="s">
        <v>27</v>
      </c>
      <c r="L34" s="262" t="s">
        <v>27</v>
      </c>
      <c r="M34" s="263" t="s">
        <v>28</v>
      </c>
      <c r="N34" s="262" t="s">
        <v>30</v>
      </c>
      <c r="O34" s="262" t="s">
        <v>28</v>
      </c>
      <c r="P34" s="264" t="s">
        <v>144</v>
      </c>
      <c r="Q34" s="262" t="s">
        <v>143</v>
      </c>
      <c r="R34" s="258" t="s">
        <v>33</v>
      </c>
      <c r="S34" s="258" t="s">
        <v>33</v>
      </c>
      <c r="T34" s="262"/>
      <c r="U34" s="265">
        <v>0</v>
      </c>
      <c r="V34" s="262">
        <v>422</v>
      </c>
      <c r="W34" s="262">
        <v>568.4</v>
      </c>
      <c r="X34" s="262"/>
      <c r="Y34" s="288">
        <v>0</v>
      </c>
      <c r="Z34" s="262">
        <f t="shared" si="0"/>
        <v>521.20000000000005</v>
      </c>
      <c r="AA34" s="262">
        <v>7</v>
      </c>
      <c r="AB34" s="262">
        <v>1</v>
      </c>
      <c r="AC34" s="289">
        <v>0</v>
      </c>
      <c r="AD34" s="262">
        <v>0</v>
      </c>
      <c r="AE34" s="262" t="s">
        <v>27</v>
      </c>
      <c r="AF34" s="216"/>
      <c r="AG34" s="216"/>
      <c r="AH34" s="216"/>
    </row>
    <row r="35" spans="1:34" s="220" customFormat="1">
      <c r="A35" s="255">
        <f t="shared" si="1"/>
        <v>31</v>
      </c>
      <c r="B35" s="216" t="s">
        <v>142</v>
      </c>
      <c r="C35" s="262">
        <v>2018</v>
      </c>
      <c r="D35" s="262">
        <v>3</v>
      </c>
      <c r="E35" s="262">
        <v>2</v>
      </c>
      <c r="F35" s="262">
        <v>23</v>
      </c>
      <c r="G35" s="262">
        <v>960.5</v>
      </c>
      <c r="H35" s="262">
        <v>0</v>
      </c>
      <c r="I35" s="262">
        <v>108</v>
      </c>
      <c r="J35" s="262" t="s">
        <v>27</v>
      </c>
      <c r="K35" s="262" t="s">
        <v>27</v>
      </c>
      <c r="L35" s="262" t="s">
        <v>27</v>
      </c>
      <c r="M35" s="263" t="s">
        <v>28</v>
      </c>
      <c r="N35" s="262" t="s">
        <v>30</v>
      </c>
      <c r="O35" s="262" t="s">
        <v>28</v>
      </c>
      <c r="P35" s="264" t="s">
        <v>144</v>
      </c>
      <c r="Q35" s="262" t="s">
        <v>143</v>
      </c>
      <c r="R35" s="258" t="s">
        <v>33</v>
      </c>
      <c r="S35" s="258" t="s">
        <v>33</v>
      </c>
      <c r="T35" s="262"/>
      <c r="U35" s="265">
        <v>0</v>
      </c>
      <c r="V35" s="262">
        <v>337.1</v>
      </c>
      <c r="W35" s="262">
        <v>512.70000000000005</v>
      </c>
      <c r="X35" s="262"/>
      <c r="Y35" s="288">
        <v>0</v>
      </c>
      <c r="Z35" s="262">
        <f t="shared" si="0"/>
        <v>445.1</v>
      </c>
      <c r="AA35" s="262">
        <v>7</v>
      </c>
      <c r="AB35" s="262">
        <v>1</v>
      </c>
      <c r="AC35" s="289">
        <v>0</v>
      </c>
      <c r="AD35" s="262">
        <v>0</v>
      </c>
      <c r="AE35" s="262" t="s">
        <v>27</v>
      </c>
      <c r="AF35" s="216"/>
      <c r="AG35" s="216"/>
      <c r="AH35" s="216"/>
    </row>
    <row r="36" spans="1:34" s="220" customFormat="1">
      <c r="A36" s="255">
        <f t="shared" si="1"/>
        <v>32</v>
      </c>
      <c r="B36" s="217" t="s">
        <v>37</v>
      </c>
      <c r="C36" s="266">
        <v>1980</v>
      </c>
      <c r="D36" s="267">
        <v>3</v>
      </c>
      <c r="E36" s="267">
        <v>2</v>
      </c>
      <c r="F36" s="267">
        <v>24</v>
      </c>
      <c r="G36" s="268">
        <v>1086.8</v>
      </c>
      <c r="H36" s="268">
        <v>0</v>
      </c>
      <c r="I36" s="268">
        <v>98.7</v>
      </c>
      <c r="J36" s="268" t="s">
        <v>27</v>
      </c>
      <c r="K36" s="268" t="s">
        <v>27</v>
      </c>
      <c r="L36" s="268" t="s">
        <v>27</v>
      </c>
      <c r="M36" s="269" t="s">
        <v>28</v>
      </c>
      <c r="N36" s="268" t="s">
        <v>30</v>
      </c>
      <c r="O36" s="217" t="s">
        <v>30</v>
      </c>
      <c r="P36" s="268" t="s">
        <v>31</v>
      </c>
      <c r="Q36" s="268" t="s">
        <v>32</v>
      </c>
      <c r="R36" s="268" t="s">
        <v>33</v>
      </c>
      <c r="S36" s="268" t="s">
        <v>33</v>
      </c>
      <c r="T36" s="270">
        <v>624.79999999999995</v>
      </c>
      <c r="U36" s="268">
        <v>0</v>
      </c>
      <c r="V36" s="268">
        <v>508.5</v>
      </c>
      <c r="W36" s="268">
        <v>611.5</v>
      </c>
      <c r="X36" s="271">
        <v>845.6</v>
      </c>
      <c r="Y36" s="289">
        <v>51</v>
      </c>
      <c r="Z36" s="299">
        <f t="shared" si="0"/>
        <v>607.20000000000005</v>
      </c>
      <c r="AA36" s="262">
        <v>7</v>
      </c>
      <c r="AB36" s="262">
        <v>1</v>
      </c>
      <c r="AC36" s="289">
        <v>0</v>
      </c>
      <c r="AD36" s="262">
        <v>0</v>
      </c>
      <c r="AE36" s="262" t="s">
        <v>27</v>
      </c>
      <c r="AF36" s="216"/>
      <c r="AG36" s="216"/>
      <c r="AH36" s="216"/>
    </row>
    <row r="37" spans="1:34" s="220" customFormat="1">
      <c r="A37" s="255">
        <f t="shared" si="1"/>
        <v>33</v>
      </c>
      <c r="B37" s="212" t="s">
        <v>38</v>
      </c>
      <c r="C37" s="255">
        <v>1986</v>
      </c>
      <c r="D37" s="272">
        <v>3</v>
      </c>
      <c r="E37" s="272">
        <v>3</v>
      </c>
      <c r="F37" s="272">
        <v>27</v>
      </c>
      <c r="G37" s="273">
        <v>1271.5</v>
      </c>
      <c r="H37" s="273">
        <v>0</v>
      </c>
      <c r="I37" s="273">
        <v>128.69999999999999</v>
      </c>
      <c r="J37" s="273" t="s">
        <v>27</v>
      </c>
      <c r="K37" s="273" t="s">
        <v>27</v>
      </c>
      <c r="L37" s="273" t="s">
        <v>27</v>
      </c>
      <c r="M37" s="274" t="s">
        <v>28</v>
      </c>
      <c r="N37" s="273" t="s">
        <v>30</v>
      </c>
      <c r="O37" s="212" t="s">
        <v>30</v>
      </c>
      <c r="P37" s="273" t="s">
        <v>39</v>
      </c>
      <c r="Q37" s="273" t="s">
        <v>40</v>
      </c>
      <c r="R37" s="273" t="s">
        <v>33</v>
      </c>
      <c r="S37" s="273" t="s">
        <v>33</v>
      </c>
      <c r="T37" s="275">
        <v>696.2</v>
      </c>
      <c r="U37" s="273">
        <v>452.5</v>
      </c>
      <c r="V37" s="273">
        <v>0</v>
      </c>
      <c r="W37" s="273">
        <v>605.4</v>
      </c>
      <c r="X37" s="276">
        <v>1011.4</v>
      </c>
      <c r="Y37" s="289">
        <v>65</v>
      </c>
      <c r="Z37" s="265">
        <f t="shared" ref="Z37:Z71" si="2">I37+U37+V37</f>
        <v>581.20000000000005</v>
      </c>
      <c r="AA37" s="262">
        <v>7</v>
      </c>
      <c r="AB37" s="262">
        <v>1</v>
      </c>
      <c r="AC37" s="289" t="s">
        <v>150</v>
      </c>
      <c r="AD37" s="262">
        <v>1</v>
      </c>
      <c r="AE37" s="262" t="s">
        <v>27</v>
      </c>
      <c r="AF37" s="216"/>
      <c r="AG37" s="216"/>
      <c r="AH37" s="216"/>
    </row>
    <row r="38" spans="1:34" s="220" customFormat="1">
      <c r="A38" s="255">
        <f t="shared" ref="A38:A71" si="3">A37+1</f>
        <v>34</v>
      </c>
      <c r="B38" s="212" t="s">
        <v>43</v>
      </c>
      <c r="C38" s="255">
        <v>1992</v>
      </c>
      <c r="D38" s="272">
        <v>3</v>
      </c>
      <c r="E38" s="272">
        <v>3</v>
      </c>
      <c r="F38" s="272">
        <v>27</v>
      </c>
      <c r="G38" s="273">
        <v>1251.9000000000001</v>
      </c>
      <c r="H38" s="273">
        <v>0</v>
      </c>
      <c r="I38" s="273">
        <v>134.1</v>
      </c>
      <c r="J38" s="273" t="s">
        <v>27</v>
      </c>
      <c r="K38" s="273" t="s">
        <v>27</v>
      </c>
      <c r="L38" s="273" t="s">
        <v>27</v>
      </c>
      <c r="M38" s="274" t="s">
        <v>28</v>
      </c>
      <c r="N38" s="273" t="s">
        <v>30</v>
      </c>
      <c r="O38" s="212" t="s">
        <v>30</v>
      </c>
      <c r="P38" s="273" t="s">
        <v>31</v>
      </c>
      <c r="Q38" s="273" t="s">
        <v>40</v>
      </c>
      <c r="R38" s="273" t="s">
        <v>33</v>
      </c>
      <c r="S38" s="273" t="s">
        <v>33</v>
      </c>
      <c r="T38" s="275">
        <v>681.95</v>
      </c>
      <c r="U38" s="273">
        <v>517.79999999999995</v>
      </c>
      <c r="V38" s="273">
        <v>514</v>
      </c>
      <c r="W38" s="273">
        <v>616.79999999999995</v>
      </c>
      <c r="X38" s="276">
        <v>1062</v>
      </c>
      <c r="Y38" s="289">
        <v>64</v>
      </c>
      <c r="Z38" s="265">
        <f t="shared" si="2"/>
        <v>1165.9000000000001</v>
      </c>
      <c r="AA38" s="262">
        <v>7</v>
      </c>
      <c r="AB38" s="262">
        <v>1</v>
      </c>
      <c r="AC38" s="289">
        <v>0</v>
      </c>
      <c r="AD38" s="262">
        <v>0</v>
      </c>
      <c r="AE38" s="262" t="s">
        <v>27</v>
      </c>
      <c r="AF38" s="216"/>
      <c r="AG38" s="216"/>
      <c r="AH38" s="216"/>
    </row>
    <row r="39" spans="1:34" s="220" customFormat="1">
      <c r="A39" s="255">
        <f t="shared" si="3"/>
        <v>35</v>
      </c>
      <c r="B39" s="212" t="s">
        <v>44</v>
      </c>
      <c r="C39" s="255">
        <v>1994</v>
      </c>
      <c r="D39" s="272">
        <v>3</v>
      </c>
      <c r="E39" s="272">
        <v>2</v>
      </c>
      <c r="F39" s="272">
        <v>12</v>
      </c>
      <c r="G39" s="273">
        <v>705.4</v>
      </c>
      <c r="H39" s="273">
        <v>0</v>
      </c>
      <c r="I39" s="273">
        <v>85.2</v>
      </c>
      <c r="J39" s="273" t="s">
        <v>27</v>
      </c>
      <c r="K39" s="273" t="s">
        <v>27</v>
      </c>
      <c r="L39" s="273" t="s">
        <v>27</v>
      </c>
      <c r="M39" s="274" t="s">
        <v>28</v>
      </c>
      <c r="N39" s="273" t="s">
        <v>30</v>
      </c>
      <c r="O39" s="212" t="s">
        <v>30</v>
      </c>
      <c r="P39" s="273" t="s">
        <v>31</v>
      </c>
      <c r="Q39" s="273" t="s">
        <v>32</v>
      </c>
      <c r="R39" s="273" t="s">
        <v>33</v>
      </c>
      <c r="S39" s="273" t="s">
        <v>33</v>
      </c>
      <c r="T39" s="275">
        <v>433.89</v>
      </c>
      <c r="U39" s="273">
        <v>345.3</v>
      </c>
      <c r="V39" s="273">
        <v>345</v>
      </c>
      <c r="W39" s="273">
        <v>448</v>
      </c>
      <c r="X39" s="276">
        <v>684.8</v>
      </c>
      <c r="Y39" s="289">
        <v>33</v>
      </c>
      <c r="Z39" s="265">
        <f t="shared" si="2"/>
        <v>775.5</v>
      </c>
      <c r="AA39" s="262">
        <v>7</v>
      </c>
      <c r="AB39" s="262">
        <v>1</v>
      </c>
      <c r="AC39" s="289">
        <v>0</v>
      </c>
      <c r="AD39" s="262">
        <v>0</v>
      </c>
      <c r="AE39" s="262" t="s">
        <v>27</v>
      </c>
      <c r="AF39" s="216"/>
      <c r="AG39" s="216"/>
      <c r="AH39" s="216"/>
    </row>
    <row r="40" spans="1:34" s="220" customFormat="1" ht="12.75" customHeight="1">
      <c r="A40" s="255">
        <f t="shared" si="3"/>
        <v>36</v>
      </c>
      <c r="B40" s="212" t="s">
        <v>130</v>
      </c>
      <c r="C40" s="277">
        <v>2009</v>
      </c>
      <c r="D40" s="277">
        <v>4</v>
      </c>
      <c r="E40" s="277">
        <v>2</v>
      </c>
      <c r="F40" s="277">
        <v>24</v>
      </c>
      <c r="G40" s="277">
        <v>1386.5</v>
      </c>
      <c r="H40" s="277">
        <v>0</v>
      </c>
      <c r="I40" s="277">
        <v>140.6</v>
      </c>
      <c r="J40" s="273" t="s">
        <v>27</v>
      </c>
      <c r="K40" s="273" t="s">
        <v>27</v>
      </c>
      <c r="L40" s="273" t="s">
        <v>27</v>
      </c>
      <c r="M40" s="274" t="s">
        <v>28</v>
      </c>
      <c r="N40" s="273" t="s">
        <v>30</v>
      </c>
      <c r="O40" s="273" t="s">
        <v>28</v>
      </c>
      <c r="P40" s="277" t="s">
        <v>31</v>
      </c>
      <c r="Q40" s="273" t="s">
        <v>32</v>
      </c>
      <c r="R40" s="273" t="s">
        <v>33</v>
      </c>
      <c r="S40" s="273" t="s">
        <v>33</v>
      </c>
      <c r="T40" s="275">
        <v>110.22</v>
      </c>
      <c r="U40" s="273">
        <v>388.4</v>
      </c>
      <c r="V40" s="255">
        <v>388.4</v>
      </c>
      <c r="W40" s="273">
        <v>660.27</v>
      </c>
      <c r="X40" s="278"/>
      <c r="Y40" s="289">
        <v>30</v>
      </c>
      <c r="Z40" s="265">
        <f t="shared" si="2"/>
        <v>917.4</v>
      </c>
      <c r="AA40" s="262">
        <v>7</v>
      </c>
      <c r="AB40" s="262">
        <v>1</v>
      </c>
      <c r="AC40" s="289">
        <v>0</v>
      </c>
      <c r="AD40" s="262">
        <v>0</v>
      </c>
      <c r="AE40" s="262" t="s">
        <v>27</v>
      </c>
      <c r="AF40" s="216"/>
      <c r="AG40" s="216"/>
      <c r="AH40" s="216"/>
    </row>
    <row r="41" spans="1:34" s="220" customFormat="1">
      <c r="A41" s="255">
        <f t="shared" si="3"/>
        <v>37</v>
      </c>
      <c r="B41" s="214" t="s">
        <v>79</v>
      </c>
      <c r="C41" s="279" t="s">
        <v>80</v>
      </c>
      <c r="D41" s="280">
        <v>2</v>
      </c>
      <c r="E41" s="277">
        <v>3</v>
      </c>
      <c r="F41" s="277">
        <v>12</v>
      </c>
      <c r="G41" s="277">
        <v>526.29999999999995</v>
      </c>
      <c r="H41" s="273">
        <v>49.5</v>
      </c>
      <c r="I41" s="277">
        <v>71.400000000000006</v>
      </c>
      <c r="J41" s="273" t="s">
        <v>27</v>
      </c>
      <c r="K41" s="273" t="s">
        <v>27</v>
      </c>
      <c r="L41" s="273" t="s">
        <v>27</v>
      </c>
      <c r="M41" s="274" t="s">
        <v>28</v>
      </c>
      <c r="N41" s="273" t="s">
        <v>29</v>
      </c>
      <c r="O41" s="273" t="s">
        <v>28</v>
      </c>
      <c r="P41" s="273" t="s">
        <v>31</v>
      </c>
      <c r="Q41" s="273" t="s">
        <v>32</v>
      </c>
      <c r="R41" s="273" t="s">
        <v>33</v>
      </c>
      <c r="S41" s="273" t="s">
        <v>33</v>
      </c>
      <c r="T41" s="275">
        <v>599.66</v>
      </c>
      <c r="U41" s="264">
        <v>0</v>
      </c>
      <c r="V41" s="277">
        <v>424.3</v>
      </c>
      <c r="W41" s="277">
        <v>646</v>
      </c>
      <c r="X41" s="281">
        <v>738.3</v>
      </c>
      <c r="Y41" s="289">
        <v>26</v>
      </c>
      <c r="Z41" s="265">
        <f t="shared" si="2"/>
        <v>495.70000000000005</v>
      </c>
      <c r="AA41" s="262">
        <v>7</v>
      </c>
      <c r="AB41" s="262">
        <v>1</v>
      </c>
      <c r="AC41" s="289">
        <v>0</v>
      </c>
      <c r="AD41" s="262">
        <v>0</v>
      </c>
      <c r="AE41" s="262" t="s">
        <v>27</v>
      </c>
      <c r="AF41" s="216"/>
      <c r="AG41" s="216"/>
      <c r="AH41" s="216"/>
    </row>
    <row r="42" spans="1:34" s="220" customFormat="1">
      <c r="A42" s="255">
        <f t="shared" si="3"/>
        <v>38</v>
      </c>
      <c r="B42" s="212" t="s">
        <v>108</v>
      </c>
      <c r="C42" s="255">
        <v>1978</v>
      </c>
      <c r="D42" s="272">
        <v>2</v>
      </c>
      <c r="E42" s="272">
        <v>2</v>
      </c>
      <c r="F42" s="272">
        <v>16</v>
      </c>
      <c r="G42" s="273">
        <v>740.7</v>
      </c>
      <c r="H42" s="273">
        <v>0</v>
      </c>
      <c r="I42" s="273">
        <v>58.4</v>
      </c>
      <c r="J42" s="273" t="s">
        <v>27</v>
      </c>
      <c r="K42" s="273" t="s">
        <v>27</v>
      </c>
      <c r="L42" s="273" t="s">
        <v>27</v>
      </c>
      <c r="M42" s="274" t="s">
        <v>28</v>
      </c>
      <c r="N42" s="273" t="s">
        <v>30</v>
      </c>
      <c r="O42" s="273" t="s">
        <v>28</v>
      </c>
      <c r="P42" s="273" t="s">
        <v>31</v>
      </c>
      <c r="Q42" s="273" t="s">
        <v>32</v>
      </c>
      <c r="R42" s="273" t="s">
        <v>33</v>
      </c>
      <c r="S42" s="273" t="s">
        <v>33</v>
      </c>
      <c r="T42" s="275">
        <v>615.4</v>
      </c>
      <c r="U42" s="273">
        <v>0</v>
      </c>
      <c r="V42" s="273">
        <v>448.7</v>
      </c>
      <c r="W42" s="273">
        <v>588.20000000000005</v>
      </c>
      <c r="X42" s="276">
        <v>599.5</v>
      </c>
      <c r="Y42" s="289">
        <v>43</v>
      </c>
      <c r="Z42" s="265">
        <f t="shared" si="2"/>
        <v>507.09999999999997</v>
      </c>
      <c r="AA42" s="262">
        <v>7</v>
      </c>
      <c r="AB42" s="262">
        <v>1</v>
      </c>
      <c r="AC42" s="289">
        <v>0</v>
      </c>
      <c r="AD42" s="262">
        <v>0</v>
      </c>
      <c r="AE42" s="262" t="s">
        <v>27</v>
      </c>
      <c r="AF42" s="216"/>
      <c r="AG42" s="216"/>
      <c r="AH42" s="216"/>
    </row>
    <row r="43" spans="1:34" s="220" customFormat="1">
      <c r="A43" s="255">
        <f t="shared" si="3"/>
        <v>39</v>
      </c>
      <c r="B43" s="212" t="s">
        <v>109</v>
      </c>
      <c r="C43" s="255">
        <v>1982</v>
      </c>
      <c r="D43" s="272">
        <v>2</v>
      </c>
      <c r="E43" s="272">
        <v>3</v>
      </c>
      <c r="F43" s="272">
        <v>16</v>
      </c>
      <c r="G43" s="273">
        <v>721.8</v>
      </c>
      <c r="H43" s="273">
        <v>0</v>
      </c>
      <c r="I43" s="273">
        <v>87.6</v>
      </c>
      <c r="J43" s="273" t="s">
        <v>27</v>
      </c>
      <c r="K43" s="273" t="s">
        <v>27</v>
      </c>
      <c r="L43" s="273" t="s">
        <v>27</v>
      </c>
      <c r="M43" s="274" t="s">
        <v>28</v>
      </c>
      <c r="N43" s="273" t="s">
        <v>30</v>
      </c>
      <c r="O43" s="273" t="s">
        <v>28</v>
      </c>
      <c r="P43" s="273" t="s">
        <v>31</v>
      </c>
      <c r="Q43" s="273" t="s">
        <v>32</v>
      </c>
      <c r="R43" s="273" t="s">
        <v>33</v>
      </c>
      <c r="S43" s="273" t="s">
        <v>33</v>
      </c>
      <c r="T43" s="275">
        <v>726.77</v>
      </c>
      <c r="U43" s="273">
        <v>508.5</v>
      </c>
      <c r="V43" s="273">
        <v>508.5</v>
      </c>
      <c r="W43" s="273">
        <v>714</v>
      </c>
      <c r="X43" s="276">
        <v>683.2</v>
      </c>
      <c r="Y43" s="289">
        <v>48</v>
      </c>
      <c r="Z43" s="265">
        <f t="shared" si="2"/>
        <v>1104.5999999999999</v>
      </c>
      <c r="AA43" s="262">
        <v>7</v>
      </c>
      <c r="AB43" s="262">
        <v>1</v>
      </c>
      <c r="AC43" s="289">
        <v>0</v>
      </c>
      <c r="AD43" s="262">
        <v>0</v>
      </c>
      <c r="AE43" s="262" t="s">
        <v>27</v>
      </c>
      <c r="AF43" s="216"/>
      <c r="AG43" s="216"/>
      <c r="AH43" s="216"/>
    </row>
    <row r="44" spans="1:34" s="220" customFormat="1">
      <c r="A44" s="255">
        <f t="shared" si="3"/>
        <v>40</v>
      </c>
      <c r="B44" s="212" t="s">
        <v>47</v>
      </c>
      <c r="C44" s="255">
        <v>1959</v>
      </c>
      <c r="D44" s="272">
        <v>2</v>
      </c>
      <c r="E44" s="272">
        <v>2</v>
      </c>
      <c r="F44" s="272">
        <v>12</v>
      </c>
      <c r="G44" s="273">
        <v>622</v>
      </c>
      <c r="H44" s="273">
        <v>0</v>
      </c>
      <c r="I44" s="273">
        <v>52.1</v>
      </c>
      <c r="J44" s="273" t="s">
        <v>27</v>
      </c>
      <c r="K44" s="273" t="s">
        <v>27</v>
      </c>
      <c r="L44" s="273" t="s">
        <v>27</v>
      </c>
      <c r="M44" s="274" t="s">
        <v>28</v>
      </c>
      <c r="N44" s="273" t="s">
        <v>30</v>
      </c>
      <c r="O44" s="273" t="s">
        <v>30</v>
      </c>
      <c r="P44" s="273" t="s">
        <v>48</v>
      </c>
      <c r="Q44" s="273" t="s">
        <v>32</v>
      </c>
      <c r="R44" s="273" t="s">
        <v>33</v>
      </c>
      <c r="S44" s="273" t="s">
        <v>33</v>
      </c>
      <c r="T44" s="275">
        <v>548.74</v>
      </c>
      <c r="U44" s="273">
        <v>136.80000000000001</v>
      </c>
      <c r="V44" s="273">
        <v>380.8</v>
      </c>
      <c r="W44" s="273">
        <v>606.1</v>
      </c>
      <c r="X44" s="276">
        <v>688.1</v>
      </c>
      <c r="Y44" s="289">
        <v>28</v>
      </c>
      <c r="Z44" s="265">
        <f t="shared" si="2"/>
        <v>569.70000000000005</v>
      </c>
      <c r="AA44" s="262">
        <v>7</v>
      </c>
      <c r="AB44" s="262">
        <v>1</v>
      </c>
      <c r="AC44" s="289">
        <v>0</v>
      </c>
      <c r="AD44" s="262">
        <v>0</v>
      </c>
      <c r="AE44" s="262" t="s">
        <v>27</v>
      </c>
      <c r="AF44" s="216"/>
      <c r="AG44" s="216"/>
      <c r="AH44" s="216"/>
    </row>
    <row r="45" spans="1:34" s="220" customFormat="1">
      <c r="A45" s="255">
        <f t="shared" si="3"/>
        <v>41</v>
      </c>
      <c r="B45" s="212" t="s">
        <v>49</v>
      </c>
      <c r="C45" s="255">
        <v>1958</v>
      </c>
      <c r="D45" s="272">
        <v>2</v>
      </c>
      <c r="E45" s="272">
        <v>2</v>
      </c>
      <c r="F45" s="272">
        <v>12</v>
      </c>
      <c r="G45" s="273">
        <v>605.9</v>
      </c>
      <c r="H45" s="273">
        <v>0</v>
      </c>
      <c r="I45" s="273">
        <v>69.099999999999994</v>
      </c>
      <c r="J45" s="273" t="s">
        <v>27</v>
      </c>
      <c r="K45" s="273" t="s">
        <v>27</v>
      </c>
      <c r="L45" s="273" t="s">
        <v>27</v>
      </c>
      <c r="M45" s="274" t="s">
        <v>28</v>
      </c>
      <c r="N45" s="273" t="s">
        <v>30</v>
      </c>
      <c r="O45" s="273" t="s">
        <v>30</v>
      </c>
      <c r="P45" s="273" t="s">
        <v>48</v>
      </c>
      <c r="Q45" s="273" t="s">
        <v>32</v>
      </c>
      <c r="R45" s="273" t="s">
        <v>33</v>
      </c>
      <c r="S45" s="273" t="s">
        <v>33</v>
      </c>
      <c r="T45" s="275">
        <v>579.23</v>
      </c>
      <c r="U45" s="273">
        <v>98.3</v>
      </c>
      <c r="V45" s="273">
        <v>426.4</v>
      </c>
      <c r="W45" s="273">
        <v>710.5</v>
      </c>
      <c r="X45" s="276">
        <v>594.1</v>
      </c>
      <c r="Y45" s="289">
        <v>32</v>
      </c>
      <c r="Z45" s="265">
        <f t="shared" si="2"/>
        <v>593.79999999999995</v>
      </c>
      <c r="AA45" s="262">
        <v>7</v>
      </c>
      <c r="AB45" s="262">
        <v>1</v>
      </c>
      <c r="AC45" s="289">
        <v>0</v>
      </c>
      <c r="AD45" s="262">
        <v>0</v>
      </c>
      <c r="AE45" s="262" t="s">
        <v>27</v>
      </c>
      <c r="AF45" s="216"/>
      <c r="AG45" s="216"/>
      <c r="AH45" s="216"/>
    </row>
    <row r="46" spans="1:34" s="220" customFormat="1">
      <c r="A46" s="255">
        <f t="shared" si="3"/>
        <v>42</v>
      </c>
      <c r="B46" s="212" t="s">
        <v>50</v>
      </c>
      <c r="C46" s="255">
        <v>1957</v>
      </c>
      <c r="D46" s="272">
        <v>2</v>
      </c>
      <c r="E46" s="272">
        <v>2</v>
      </c>
      <c r="F46" s="272">
        <v>12</v>
      </c>
      <c r="G46" s="273">
        <v>619.1</v>
      </c>
      <c r="H46" s="273">
        <v>0</v>
      </c>
      <c r="I46" s="273">
        <v>55.1</v>
      </c>
      <c r="J46" s="273" t="s">
        <v>27</v>
      </c>
      <c r="K46" s="273" t="s">
        <v>27</v>
      </c>
      <c r="L46" s="273" t="s">
        <v>27</v>
      </c>
      <c r="M46" s="274" t="s">
        <v>28</v>
      </c>
      <c r="N46" s="273" t="s">
        <v>30</v>
      </c>
      <c r="O46" s="273" t="s">
        <v>30</v>
      </c>
      <c r="P46" s="273" t="s">
        <v>48</v>
      </c>
      <c r="Q46" s="273" t="s">
        <v>32</v>
      </c>
      <c r="R46" s="273" t="s">
        <v>33</v>
      </c>
      <c r="S46" s="273" t="s">
        <v>33</v>
      </c>
      <c r="T46" s="275">
        <v>548.82000000000005</v>
      </c>
      <c r="U46" s="273">
        <v>135.80000000000001</v>
      </c>
      <c r="V46" s="273">
        <v>390</v>
      </c>
      <c r="W46" s="273">
        <v>612.4</v>
      </c>
      <c r="X46" s="276">
        <v>699.6</v>
      </c>
      <c r="Y46" s="289">
        <v>19</v>
      </c>
      <c r="Z46" s="265">
        <f t="shared" si="2"/>
        <v>580.9</v>
      </c>
      <c r="AA46" s="262">
        <v>7</v>
      </c>
      <c r="AB46" s="262">
        <v>1</v>
      </c>
      <c r="AC46" s="289">
        <v>0</v>
      </c>
      <c r="AD46" s="262">
        <v>0</v>
      </c>
      <c r="AE46" s="262" t="s">
        <v>27</v>
      </c>
      <c r="AF46" s="216"/>
      <c r="AG46" s="216"/>
      <c r="AH46" s="216"/>
    </row>
    <row r="47" spans="1:34" s="220" customFormat="1">
      <c r="A47" s="255">
        <f t="shared" si="3"/>
        <v>43</v>
      </c>
      <c r="B47" s="212" t="s">
        <v>51</v>
      </c>
      <c r="C47" s="255">
        <v>1957</v>
      </c>
      <c r="D47" s="272">
        <v>2</v>
      </c>
      <c r="E47" s="272">
        <v>2</v>
      </c>
      <c r="F47" s="272">
        <v>12</v>
      </c>
      <c r="G47" s="273">
        <v>609.9</v>
      </c>
      <c r="H47" s="273">
        <v>0</v>
      </c>
      <c r="I47" s="273">
        <v>67.900000000000006</v>
      </c>
      <c r="J47" s="273" t="s">
        <v>27</v>
      </c>
      <c r="K47" s="273" t="s">
        <v>27</v>
      </c>
      <c r="L47" s="273" t="s">
        <v>27</v>
      </c>
      <c r="M47" s="274" t="s">
        <v>28</v>
      </c>
      <c r="N47" s="273" t="s">
        <v>30</v>
      </c>
      <c r="O47" s="273" t="s">
        <v>30</v>
      </c>
      <c r="P47" s="273" t="s">
        <v>48</v>
      </c>
      <c r="Q47" s="273" t="s">
        <v>32</v>
      </c>
      <c r="R47" s="273" t="s">
        <v>33</v>
      </c>
      <c r="S47" s="273" t="s">
        <v>33</v>
      </c>
      <c r="T47" s="275">
        <v>578.95000000000005</v>
      </c>
      <c r="U47" s="273">
        <v>0</v>
      </c>
      <c r="V47" s="273">
        <v>402.3</v>
      </c>
      <c r="W47" s="273">
        <v>624.70000000000005</v>
      </c>
      <c r="X47" s="276">
        <v>604.20000000000005</v>
      </c>
      <c r="Y47" s="289">
        <v>27</v>
      </c>
      <c r="Z47" s="265">
        <f t="shared" si="2"/>
        <v>470.20000000000005</v>
      </c>
      <c r="AA47" s="262">
        <v>7</v>
      </c>
      <c r="AB47" s="262">
        <v>1</v>
      </c>
      <c r="AC47" s="289">
        <v>0</v>
      </c>
      <c r="AD47" s="262">
        <v>0</v>
      </c>
      <c r="AE47" s="262" t="s">
        <v>27</v>
      </c>
      <c r="AF47" s="216"/>
      <c r="AG47" s="216"/>
      <c r="AH47" s="216"/>
    </row>
    <row r="48" spans="1:34" s="220" customFormat="1">
      <c r="A48" s="255">
        <f t="shared" si="3"/>
        <v>44</v>
      </c>
      <c r="B48" s="212" t="s">
        <v>53</v>
      </c>
      <c r="C48" s="255">
        <v>1960</v>
      </c>
      <c r="D48" s="272">
        <v>2</v>
      </c>
      <c r="E48" s="272">
        <v>2</v>
      </c>
      <c r="F48" s="272">
        <v>12</v>
      </c>
      <c r="G48" s="273">
        <v>623.9</v>
      </c>
      <c r="H48" s="273">
        <v>0</v>
      </c>
      <c r="I48" s="273">
        <v>53.5</v>
      </c>
      <c r="J48" s="273" t="s">
        <v>27</v>
      </c>
      <c r="K48" s="273" t="s">
        <v>27</v>
      </c>
      <c r="L48" s="273" t="s">
        <v>27</v>
      </c>
      <c r="M48" s="274" t="s">
        <v>28</v>
      </c>
      <c r="N48" s="273" t="s">
        <v>30</v>
      </c>
      <c r="O48" s="273" t="s">
        <v>30</v>
      </c>
      <c r="P48" s="273" t="s">
        <v>48</v>
      </c>
      <c r="Q48" s="273" t="s">
        <v>32</v>
      </c>
      <c r="R48" s="273" t="s">
        <v>33</v>
      </c>
      <c r="S48" s="273" t="s">
        <v>33</v>
      </c>
      <c r="T48" s="275">
        <v>546.38</v>
      </c>
      <c r="U48" s="273">
        <v>139.1</v>
      </c>
      <c r="V48" s="273">
        <v>381.4</v>
      </c>
      <c r="W48" s="273">
        <v>596.6</v>
      </c>
      <c r="X48" s="276">
        <v>701.4</v>
      </c>
      <c r="Y48" s="289">
        <v>24</v>
      </c>
      <c r="Z48" s="265">
        <f t="shared" si="2"/>
        <v>574</v>
      </c>
      <c r="AA48" s="262">
        <v>7</v>
      </c>
      <c r="AB48" s="262">
        <v>1</v>
      </c>
      <c r="AC48" s="289">
        <v>0</v>
      </c>
      <c r="AD48" s="262">
        <v>0</v>
      </c>
      <c r="AE48" s="262" t="s">
        <v>27</v>
      </c>
      <c r="AF48" s="216"/>
      <c r="AG48" s="216"/>
      <c r="AH48" s="216"/>
    </row>
    <row r="49" spans="1:34" s="220" customFormat="1">
      <c r="A49" s="255">
        <f t="shared" si="3"/>
        <v>45</v>
      </c>
      <c r="B49" s="212" t="s">
        <v>54</v>
      </c>
      <c r="C49" s="255">
        <v>1961</v>
      </c>
      <c r="D49" s="272">
        <v>2</v>
      </c>
      <c r="E49" s="272">
        <v>3</v>
      </c>
      <c r="F49" s="272">
        <v>19</v>
      </c>
      <c r="G49" s="273">
        <v>1121.5</v>
      </c>
      <c r="H49" s="273">
        <v>0</v>
      </c>
      <c r="I49" s="273">
        <v>98.8</v>
      </c>
      <c r="J49" s="273" t="s">
        <v>27</v>
      </c>
      <c r="K49" s="273" t="s">
        <v>27</v>
      </c>
      <c r="L49" s="273" t="s">
        <v>27</v>
      </c>
      <c r="M49" s="274" t="s">
        <v>28</v>
      </c>
      <c r="N49" s="273" t="s">
        <v>30</v>
      </c>
      <c r="O49" s="273" t="s">
        <v>30</v>
      </c>
      <c r="P49" s="273" t="s">
        <v>48</v>
      </c>
      <c r="Q49" s="273" t="s">
        <v>32</v>
      </c>
      <c r="R49" s="273" t="s">
        <v>33</v>
      </c>
      <c r="S49" s="273" t="s">
        <v>33</v>
      </c>
      <c r="T49" s="275">
        <v>851.83</v>
      </c>
      <c r="U49" s="273">
        <v>186.7</v>
      </c>
      <c r="V49" s="273">
        <v>651.9</v>
      </c>
      <c r="W49" s="273">
        <v>958.8</v>
      </c>
      <c r="X49" s="276">
        <v>1028.5</v>
      </c>
      <c r="Y49" s="289">
        <v>34</v>
      </c>
      <c r="Z49" s="265">
        <f t="shared" si="2"/>
        <v>937.4</v>
      </c>
      <c r="AA49" s="262">
        <v>7</v>
      </c>
      <c r="AB49" s="262">
        <v>1</v>
      </c>
      <c r="AC49" s="289">
        <v>0</v>
      </c>
      <c r="AD49" s="262">
        <v>0</v>
      </c>
      <c r="AE49" s="262" t="s">
        <v>27</v>
      </c>
      <c r="AF49" s="216"/>
      <c r="AG49" s="216"/>
      <c r="AH49" s="216"/>
    </row>
    <row r="50" spans="1:34" s="220" customFormat="1">
      <c r="A50" s="255">
        <f t="shared" si="3"/>
        <v>46</v>
      </c>
      <c r="B50" s="212" t="s">
        <v>55</v>
      </c>
      <c r="C50" s="255">
        <v>1973</v>
      </c>
      <c r="D50" s="272">
        <v>2</v>
      </c>
      <c r="E50" s="272">
        <v>2</v>
      </c>
      <c r="F50" s="272">
        <v>16</v>
      </c>
      <c r="G50" s="273">
        <v>714.4</v>
      </c>
      <c r="H50" s="273">
        <v>0</v>
      </c>
      <c r="I50" s="273">
        <v>60.7</v>
      </c>
      <c r="J50" s="273" t="s">
        <v>27</v>
      </c>
      <c r="K50" s="273" t="s">
        <v>27</v>
      </c>
      <c r="L50" s="273" t="s">
        <v>27</v>
      </c>
      <c r="M50" s="274" t="s">
        <v>28</v>
      </c>
      <c r="N50" s="273" t="s">
        <v>30</v>
      </c>
      <c r="O50" s="273" t="s">
        <v>30</v>
      </c>
      <c r="P50" s="273" t="s">
        <v>31</v>
      </c>
      <c r="Q50" s="273" t="s">
        <v>32</v>
      </c>
      <c r="R50" s="273" t="s">
        <v>33</v>
      </c>
      <c r="S50" s="273" t="s">
        <v>33</v>
      </c>
      <c r="T50" s="275">
        <v>609.62</v>
      </c>
      <c r="U50" s="273">
        <v>277.60000000000002</v>
      </c>
      <c r="V50" s="273">
        <v>438.9</v>
      </c>
      <c r="W50" s="273">
        <v>676</v>
      </c>
      <c r="X50" s="276">
        <v>885.7</v>
      </c>
      <c r="Y50" s="289">
        <v>33</v>
      </c>
      <c r="Z50" s="265">
        <f t="shared" si="2"/>
        <v>777.2</v>
      </c>
      <c r="AA50" s="262">
        <v>7</v>
      </c>
      <c r="AB50" s="262">
        <v>1</v>
      </c>
      <c r="AC50" s="289">
        <v>0</v>
      </c>
      <c r="AD50" s="262">
        <v>0</v>
      </c>
      <c r="AE50" s="262" t="s">
        <v>27</v>
      </c>
      <c r="AF50" s="216"/>
      <c r="AG50" s="216"/>
      <c r="AH50" s="216"/>
    </row>
    <row r="51" spans="1:34" s="221" customFormat="1">
      <c r="A51" s="248">
        <f t="shared" si="3"/>
        <v>47</v>
      </c>
      <c r="B51" s="209" t="s">
        <v>58</v>
      </c>
      <c r="C51" s="249">
        <v>1978</v>
      </c>
      <c r="D51" s="250">
        <v>5</v>
      </c>
      <c r="E51" s="250">
        <v>2</v>
      </c>
      <c r="F51" s="250">
        <v>72</v>
      </c>
      <c r="G51" s="251">
        <v>1384.1</v>
      </c>
      <c r="H51" s="251">
        <v>147.5</v>
      </c>
      <c r="I51" s="251">
        <v>1011.9</v>
      </c>
      <c r="J51" s="251" t="s">
        <v>33</v>
      </c>
      <c r="K51" s="251" t="s">
        <v>27</v>
      </c>
      <c r="L51" s="251" t="s">
        <v>27</v>
      </c>
      <c r="M51" s="252" t="s">
        <v>30</v>
      </c>
      <c r="N51" s="251" t="s">
        <v>30</v>
      </c>
      <c r="O51" s="251" t="s">
        <v>30</v>
      </c>
      <c r="P51" s="251" t="s">
        <v>39</v>
      </c>
      <c r="Q51" s="251" t="s">
        <v>40</v>
      </c>
      <c r="R51" s="251" t="s">
        <v>33</v>
      </c>
      <c r="S51" s="251" t="s">
        <v>33</v>
      </c>
      <c r="T51" s="253">
        <v>664.4</v>
      </c>
      <c r="U51" s="251">
        <v>436.5</v>
      </c>
      <c r="V51" s="251">
        <v>450</v>
      </c>
      <c r="W51" s="251">
        <v>540</v>
      </c>
      <c r="X51" s="254">
        <v>1644</v>
      </c>
      <c r="Y51" s="293">
        <v>127</v>
      </c>
      <c r="Z51" s="300">
        <f t="shared" si="2"/>
        <v>1898.4</v>
      </c>
      <c r="AA51" s="304">
        <v>16</v>
      </c>
      <c r="AB51" s="304">
        <v>1</v>
      </c>
      <c r="AC51" s="293">
        <v>0</v>
      </c>
      <c r="AD51" s="304">
        <v>0</v>
      </c>
      <c r="AE51" s="304" t="s">
        <v>27</v>
      </c>
      <c r="AF51" s="224"/>
      <c r="AG51" s="224"/>
      <c r="AH51" s="224"/>
    </row>
    <row r="52" spans="1:34" s="221" customFormat="1">
      <c r="A52" s="248">
        <f t="shared" si="3"/>
        <v>48</v>
      </c>
      <c r="B52" s="209" t="s">
        <v>57</v>
      </c>
      <c r="C52" s="249">
        <v>1985</v>
      </c>
      <c r="D52" s="250">
        <v>5</v>
      </c>
      <c r="E52" s="250">
        <v>2</v>
      </c>
      <c r="F52" s="250">
        <v>81</v>
      </c>
      <c r="G52" s="251">
        <v>1290.0999999999999</v>
      </c>
      <c r="H52" s="251">
        <v>0</v>
      </c>
      <c r="I52" s="251">
        <v>988.6</v>
      </c>
      <c r="J52" s="251" t="s">
        <v>33</v>
      </c>
      <c r="K52" s="251" t="s">
        <v>27</v>
      </c>
      <c r="L52" s="251" t="s">
        <v>27</v>
      </c>
      <c r="M52" s="252" t="s">
        <v>30</v>
      </c>
      <c r="N52" s="251" t="s">
        <v>30</v>
      </c>
      <c r="O52" s="251" t="s">
        <v>30</v>
      </c>
      <c r="P52" s="251" t="s">
        <v>39</v>
      </c>
      <c r="Q52" s="251" t="s">
        <v>40</v>
      </c>
      <c r="R52" s="251" t="s">
        <v>33</v>
      </c>
      <c r="S52" s="251" t="s">
        <v>33</v>
      </c>
      <c r="T52" s="253">
        <v>668.67</v>
      </c>
      <c r="U52" s="251">
        <v>470.2</v>
      </c>
      <c r="V52" s="251">
        <v>486.2</v>
      </c>
      <c r="W52" s="251">
        <v>543</v>
      </c>
      <c r="X52" s="254">
        <v>1707.6</v>
      </c>
      <c r="Y52" s="293">
        <v>115</v>
      </c>
      <c r="Z52" s="300">
        <f t="shared" si="2"/>
        <v>1945</v>
      </c>
      <c r="AA52" s="304">
        <v>16</v>
      </c>
      <c r="AB52" s="304">
        <v>1</v>
      </c>
      <c r="AC52" s="293">
        <v>0</v>
      </c>
      <c r="AD52" s="304">
        <v>0</v>
      </c>
      <c r="AE52" s="304" t="s">
        <v>27</v>
      </c>
      <c r="AF52" s="224"/>
      <c r="AG52" s="224"/>
      <c r="AH52" s="224"/>
    </row>
    <row r="53" spans="1:34" s="219" customFormat="1">
      <c r="A53" s="233">
        <f t="shared" si="3"/>
        <v>49</v>
      </c>
      <c r="B53" s="210" t="s">
        <v>56</v>
      </c>
      <c r="C53" s="247">
        <v>1988</v>
      </c>
      <c r="D53" s="234">
        <v>4</v>
      </c>
      <c r="E53" s="234">
        <v>3</v>
      </c>
      <c r="F53" s="234">
        <v>36</v>
      </c>
      <c r="G53" s="235">
        <v>1713.6</v>
      </c>
      <c r="H53" s="235">
        <v>0</v>
      </c>
      <c r="I53" s="235">
        <v>174.6</v>
      </c>
      <c r="J53" s="235" t="s">
        <v>27</v>
      </c>
      <c r="K53" s="235" t="s">
        <v>27</v>
      </c>
      <c r="L53" s="235" t="s">
        <v>27</v>
      </c>
      <c r="M53" s="236" t="s">
        <v>30</v>
      </c>
      <c r="N53" s="235" t="s">
        <v>30</v>
      </c>
      <c r="O53" s="235" t="s">
        <v>30</v>
      </c>
      <c r="P53" s="235" t="s">
        <v>39</v>
      </c>
      <c r="Q53" s="235" t="s">
        <v>40</v>
      </c>
      <c r="R53" s="235" t="s">
        <v>33</v>
      </c>
      <c r="S53" s="235" t="s">
        <v>33</v>
      </c>
      <c r="T53" s="238">
        <v>684.34</v>
      </c>
      <c r="U53" s="235">
        <v>421.4</v>
      </c>
      <c r="V53" s="235">
        <v>495.9</v>
      </c>
      <c r="W53" s="235">
        <v>566.1</v>
      </c>
      <c r="X53" s="239">
        <v>1340.9</v>
      </c>
      <c r="Y53" s="292">
        <v>72</v>
      </c>
      <c r="Z53" s="297">
        <f t="shared" si="2"/>
        <v>1091.9000000000001</v>
      </c>
      <c r="AA53" s="303">
        <v>2</v>
      </c>
      <c r="AB53" s="303">
        <v>1</v>
      </c>
      <c r="AC53" s="292" t="s">
        <v>150</v>
      </c>
      <c r="AD53" s="303">
        <v>1</v>
      </c>
      <c r="AE53" s="303" t="s">
        <v>33</v>
      </c>
      <c r="AF53" s="225"/>
      <c r="AG53" s="225"/>
      <c r="AH53" s="225"/>
    </row>
    <row r="54" spans="1:34" s="219" customFormat="1">
      <c r="A54" s="233">
        <f t="shared" si="3"/>
        <v>50</v>
      </c>
      <c r="B54" s="211" t="s">
        <v>120</v>
      </c>
      <c r="C54" s="233">
        <v>1984</v>
      </c>
      <c r="D54" s="234">
        <v>5</v>
      </c>
      <c r="E54" s="234">
        <v>11</v>
      </c>
      <c r="F54" s="234">
        <v>121</v>
      </c>
      <c r="G54" s="235">
        <v>6550.1</v>
      </c>
      <c r="H54" s="235">
        <v>213.3</v>
      </c>
      <c r="I54" s="235">
        <v>864</v>
      </c>
      <c r="J54" s="235" t="s">
        <v>27</v>
      </c>
      <c r="K54" s="235" t="s">
        <v>27</v>
      </c>
      <c r="L54" s="235" t="s">
        <v>27</v>
      </c>
      <c r="M54" s="236" t="s">
        <v>30</v>
      </c>
      <c r="N54" s="235" t="s">
        <v>30</v>
      </c>
      <c r="O54" s="235" t="s">
        <v>30</v>
      </c>
      <c r="P54" s="235" t="s">
        <v>39</v>
      </c>
      <c r="Q54" s="235" t="s">
        <v>32</v>
      </c>
      <c r="R54" s="235" t="s">
        <v>33</v>
      </c>
      <c r="S54" s="235" t="s">
        <v>33</v>
      </c>
      <c r="T54" s="238">
        <v>2503.5700000000002</v>
      </c>
      <c r="U54" s="235">
        <v>1402</v>
      </c>
      <c r="V54" s="235">
        <v>1780.7</v>
      </c>
      <c r="W54" s="235">
        <v>1971</v>
      </c>
      <c r="X54" s="239">
        <v>5051.7</v>
      </c>
      <c r="Y54" s="292">
        <v>274</v>
      </c>
      <c r="Z54" s="297">
        <f t="shared" si="2"/>
        <v>4046.7</v>
      </c>
      <c r="AA54" s="303">
        <v>2</v>
      </c>
      <c r="AB54" s="303">
        <v>1</v>
      </c>
      <c r="AC54" s="292" t="s">
        <v>150</v>
      </c>
      <c r="AD54" s="303">
        <v>1</v>
      </c>
      <c r="AE54" s="303" t="s">
        <v>33</v>
      </c>
      <c r="AF54" s="225"/>
      <c r="AG54" s="225"/>
      <c r="AH54" s="225"/>
    </row>
    <row r="55" spans="1:34" s="219" customFormat="1">
      <c r="A55" s="233">
        <f t="shared" si="3"/>
        <v>51</v>
      </c>
      <c r="B55" s="211" t="s">
        <v>121</v>
      </c>
      <c r="C55" s="233">
        <v>1989</v>
      </c>
      <c r="D55" s="234">
        <v>5</v>
      </c>
      <c r="E55" s="234">
        <v>6</v>
      </c>
      <c r="F55" s="234">
        <v>77</v>
      </c>
      <c r="G55" s="235">
        <v>3668.6</v>
      </c>
      <c r="H55" s="235">
        <v>94.7</v>
      </c>
      <c r="I55" s="235">
        <v>459.6</v>
      </c>
      <c r="J55" s="235" t="s">
        <v>27</v>
      </c>
      <c r="K55" s="235" t="s">
        <v>27</v>
      </c>
      <c r="L55" s="235" t="s">
        <v>27</v>
      </c>
      <c r="M55" s="236" t="s">
        <v>30</v>
      </c>
      <c r="N55" s="235" t="s">
        <v>30</v>
      </c>
      <c r="O55" s="235" t="s">
        <v>30</v>
      </c>
      <c r="P55" s="235" t="s">
        <v>39</v>
      </c>
      <c r="Q55" s="235" t="s">
        <v>32</v>
      </c>
      <c r="R55" s="235" t="s">
        <v>33</v>
      </c>
      <c r="S55" s="235" t="s">
        <v>33</v>
      </c>
      <c r="T55" s="238">
        <v>1315.02</v>
      </c>
      <c r="U55" s="235">
        <v>790.6</v>
      </c>
      <c r="V55" s="235">
        <v>993.4</v>
      </c>
      <c r="W55" s="235">
        <v>978.2</v>
      </c>
      <c r="X55" s="239">
        <v>3004.1</v>
      </c>
      <c r="Y55" s="292">
        <v>165</v>
      </c>
      <c r="Z55" s="297">
        <f t="shared" si="2"/>
        <v>2243.6</v>
      </c>
      <c r="AA55" s="303">
        <v>2</v>
      </c>
      <c r="AB55" s="303">
        <v>1</v>
      </c>
      <c r="AC55" s="292" t="s">
        <v>150</v>
      </c>
      <c r="AD55" s="303">
        <v>3</v>
      </c>
      <c r="AE55" s="303" t="s">
        <v>33</v>
      </c>
      <c r="AF55" s="225"/>
      <c r="AG55" s="225"/>
      <c r="AH55" s="225"/>
    </row>
    <row r="56" spans="1:34" s="219" customFormat="1">
      <c r="A56" s="233">
        <f t="shared" si="3"/>
        <v>52</v>
      </c>
      <c r="B56" s="211" t="s">
        <v>122</v>
      </c>
      <c r="C56" s="233">
        <v>1988</v>
      </c>
      <c r="D56" s="234">
        <v>5</v>
      </c>
      <c r="E56" s="234">
        <v>6</v>
      </c>
      <c r="F56" s="234">
        <v>77</v>
      </c>
      <c r="G56" s="235">
        <v>3705.1</v>
      </c>
      <c r="H56" s="235">
        <v>84.3</v>
      </c>
      <c r="I56" s="235">
        <v>445.7</v>
      </c>
      <c r="J56" s="235" t="s">
        <v>27</v>
      </c>
      <c r="K56" s="235" t="s">
        <v>27</v>
      </c>
      <c r="L56" s="235" t="s">
        <v>27</v>
      </c>
      <c r="M56" s="236" t="s">
        <v>30</v>
      </c>
      <c r="N56" s="235" t="s">
        <v>30</v>
      </c>
      <c r="O56" s="235" t="s">
        <v>30</v>
      </c>
      <c r="P56" s="235" t="s">
        <v>39</v>
      </c>
      <c r="Q56" s="235" t="s">
        <v>32</v>
      </c>
      <c r="R56" s="235" t="s">
        <v>33</v>
      </c>
      <c r="S56" s="235" t="s">
        <v>33</v>
      </c>
      <c r="T56" s="238">
        <v>1327.57</v>
      </c>
      <c r="U56" s="235">
        <v>962</v>
      </c>
      <c r="V56" s="235">
        <v>962</v>
      </c>
      <c r="W56" s="235">
        <v>1105.5</v>
      </c>
      <c r="X56" s="239">
        <v>3028.2</v>
      </c>
      <c r="Y56" s="292">
        <v>148</v>
      </c>
      <c r="Z56" s="297">
        <f t="shared" si="2"/>
        <v>2369.6999999999998</v>
      </c>
      <c r="AA56" s="303">
        <v>2</v>
      </c>
      <c r="AB56" s="303">
        <v>1</v>
      </c>
      <c r="AC56" s="292" t="s">
        <v>150</v>
      </c>
      <c r="AD56" s="303">
        <v>3</v>
      </c>
      <c r="AE56" s="303" t="s">
        <v>33</v>
      </c>
      <c r="AF56" s="225"/>
      <c r="AG56" s="225"/>
      <c r="AH56" s="225"/>
    </row>
    <row r="57" spans="1:34" s="219" customFormat="1">
      <c r="A57" s="233">
        <f t="shared" si="3"/>
        <v>53</v>
      </c>
      <c r="B57" s="211" t="s">
        <v>123</v>
      </c>
      <c r="C57" s="233">
        <v>1995</v>
      </c>
      <c r="D57" s="234">
        <v>5</v>
      </c>
      <c r="E57" s="234">
        <v>8</v>
      </c>
      <c r="F57" s="234">
        <v>90</v>
      </c>
      <c r="G57" s="235">
        <v>5113</v>
      </c>
      <c r="H57" s="235">
        <v>103.1</v>
      </c>
      <c r="I57" s="235">
        <v>589</v>
      </c>
      <c r="J57" s="235" t="s">
        <v>27</v>
      </c>
      <c r="K57" s="235" t="s">
        <v>27</v>
      </c>
      <c r="L57" s="235" t="s">
        <v>27</v>
      </c>
      <c r="M57" s="236" t="s">
        <v>30</v>
      </c>
      <c r="N57" s="235" t="s">
        <v>30</v>
      </c>
      <c r="O57" s="235" t="s">
        <v>30</v>
      </c>
      <c r="P57" s="235" t="s">
        <v>39</v>
      </c>
      <c r="Q57" s="235" t="s">
        <v>32</v>
      </c>
      <c r="R57" s="235" t="s">
        <v>33</v>
      </c>
      <c r="S57" s="235" t="s">
        <v>33</v>
      </c>
      <c r="T57" s="238">
        <v>1797.38</v>
      </c>
      <c r="U57" s="235">
        <v>1360.9</v>
      </c>
      <c r="V57" s="235">
        <v>1505</v>
      </c>
      <c r="W57" s="235">
        <v>1505</v>
      </c>
      <c r="X57" s="239">
        <v>4083</v>
      </c>
      <c r="Y57" s="292">
        <v>216</v>
      </c>
      <c r="Z57" s="297">
        <f t="shared" si="2"/>
        <v>3454.9</v>
      </c>
      <c r="AA57" s="303">
        <v>2</v>
      </c>
      <c r="AB57" s="303">
        <v>1</v>
      </c>
      <c r="AC57" s="292" t="s">
        <v>150</v>
      </c>
      <c r="AD57" s="303">
        <v>1</v>
      </c>
      <c r="AE57" s="303" t="s">
        <v>33</v>
      </c>
      <c r="AF57" s="225"/>
      <c r="AG57" s="225"/>
      <c r="AH57" s="225"/>
    </row>
    <row r="58" spans="1:34" s="220" customFormat="1">
      <c r="A58" s="255">
        <f t="shared" si="3"/>
        <v>54</v>
      </c>
      <c r="B58" s="212" t="s">
        <v>73</v>
      </c>
      <c r="C58" s="255">
        <v>1973</v>
      </c>
      <c r="D58" s="272">
        <v>2</v>
      </c>
      <c r="E58" s="272">
        <v>2</v>
      </c>
      <c r="F58" s="272">
        <v>16</v>
      </c>
      <c r="G58" s="273">
        <v>738.1</v>
      </c>
      <c r="H58" s="273">
        <v>0</v>
      </c>
      <c r="I58" s="273">
        <v>71.7</v>
      </c>
      <c r="J58" s="273" t="s">
        <v>27</v>
      </c>
      <c r="K58" s="273" t="s">
        <v>27</v>
      </c>
      <c r="L58" s="273" t="s">
        <v>27</v>
      </c>
      <c r="M58" s="274" t="s">
        <v>28</v>
      </c>
      <c r="N58" s="273" t="s">
        <v>30</v>
      </c>
      <c r="O58" s="273" t="s">
        <v>30</v>
      </c>
      <c r="P58" s="273" t="s">
        <v>31</v>
      </c>
      <c r="Q58" s="273" t="s">
        <v>74</v>
      </c>
      <c r="R58" s="273" t="s">
        <v>33</v>
      </c>
      <c r="S58" s="273" t="s">
        <v>33</v>
      </c>
      <c r="T58" s="275">
        <v>611.28</v>
      </c>
      <c r="U58" s="273">
        <v>0</v>
      </c>
      <c r="V58" s="273">
        <v>444.6</v>
      </c>
      <c r="W58" s="273">
        <v>639.6</v>
      </c>
      <c r="X58" s="276">
        <v>628.79999999999995</v>
      </c>
      <c r="Y58" s="289">
        <v>38</v>
      </c>
      <c r="Z58" s="265">
        <f t="shared" si="2"/>
        <v>516.30000000000007</v>
      </c>
      <c r="AA58" s="262">
        <v>7</v>
      </c>
      <c r="AB58" s="262">
        <v>1</v>
      </c>
      <c r="AC58" s="289">
        <v>0</v>
      </c>
      <c r="AD58" s="262">
        <v>0</v>
      </c>
      <c r="AE58" s="262" t="s">
        <v>27</v>
      </c>
      <c r="AF58" s="216"/>
      <c r="AG58" s="216"/>
      <c r="AH58" s="216"/>
    </row>
    <row r="59" spans="1:34" s="220" customFormat="1">
      <c r="A59" s="255">
        <f t="shared" si="3"/>
        <v>55</v>
      </c>
      <c r="B59" s="212" t="s">
        <v>75</v>
      </c>
      <c r="C59" s="255">
        <v>1972</v>
      </c>
      <c r="D59" s="272">
        <v>3</v>
      </c>
      <c r="E59" s="272">
        <v>2</v>
      </c>
      <c r="F59" s="272">
        <v>24</v>
      </c>
      <c r="G59" s="273">
        <v>1091.8</v>
      </c>
      <c r="H59" s="273">
        <v>0</v>
      </c>
      <c r="I59" s="273">
        <v>90.4</v>
      </c>
      <c r="J59" s="273" t="s">
        <v>27</v>
      </c>
      <c r="K59" s="273" t="s">
        <v>27</v>
      </c>
      <c r="L59" s="273" t="s">
        <v>27</v>
      </c>
      <c r="M59" s="274" t="s">
        <v>28</v>
      </c>
      <c r="N59" s="273" t="s">
        <v>30</v>
      </c>
      <c r="O59" s="273" t="s">
        <v>30</v>
      </c>
      <c r="P59" s="273" t="s">
        <v>31</v>
      </c>
      <c r="Q59" s="273" t="s">
        <v>32</v>
      </c>
      <c r="R59" s="273" t="s">
        <v>33</v>
      </c>
      <c r="S59" s="273" t="s">
        <v>33</v>
      </c>
      <c r="T59" s="275">
        <v>615.5</v>
      </c>
      <c r="U59" s="273">
        <v>381.7</v>
      </c>
      <c r="V59" s="273">
        <v>429</v>
      </c>
      <c r="W59" s="273">
        <v>675</v>
      </c>
      <c r="X59" s="276">
        <v>945</v>
      </c>
      <c r="Y59" s="289">
        <v>54</v>
      </c>
      <c r="Z59" s="265">
        <f t="shared" si="2"/>
        <v>901.1</v>
      </c>
      <c r="AA59" s="262">
        <v>7</v>
      </c>
      <c r="AB59" s="262">
        <v>1</v>
      </c>
      <c r="AC59" s="289">
        <v>0</v>
      </c>
      <c r="AD59" s="262">
        <v>0</v>
      </c>
      <c r="AE59" s="262" t="s">
        <v>27</v>
      </c>
      <c r="AF59" s="216"/>
      <c r="AG59" s="216"/>
      <c r="AH59" s="216"/>
    </row>
    <row r="60" spans="1:34" s="220" customFormat="1">
      <c r="A60" s="255">
        <f t="shared" si="3"/>
        <v>56</v>
      </c>
      <c r="B60" s="212" t="s">
        <v>78</v>
      </c>
      <c r="C60" s="255">
        <v>1985</v>
      </c>
      <c r="D60" s="272">
        <v>3</v>
      </c>
      <c r="E60" s="272">
        <v>3</v>
      </c>
      <c r="F60" s="272">
        <v>36</v>
      </c>
      <c r="G60" s="273">
        <v>1791.4</v>
      </c>
      <c r="H60" s="273">
        <v>0</v>
      </c>
      <c r="I60" s="273">
        <v>148.5</v>
      </c>
      <c r="J60" s="273" t="s">
        <v>27</v>
      </c>
      <c r="K60" s="273" t="s">
        <v>27</v>
      </c>
      <c r="L60" s="273" t="s">
        <v>27</v>
      </c>
      <c r="M60" s="274" t="s">
        <v>28</v>
      </c>
      <c r="N60" s="273" t="s">
        <v>30</v>
      </c>
      <c r="O60" s="273" t="s">
        <v>30</v>
      </c>
      <c r="P60" s="273" t="s">
        <v>31</v>
      </c>
      <c r="Q60" s="273" t="s">
        <v>32</v>
      </c>
      <c r="R60" s="273" t="s">
        <v>33</v>
      </c>
      <c r="S60" s="273" t="s">
        <v>33</v>
      </c>
      <c r="T60" s="275">
        <v>1028.1300000000001</v>
      </c>
      <c r="U60" s="273">
        <v>677.1</v>
      </c>
      <c r="V60" s="273">
        <v>728</v>
      </c>
      <c r="W60" s="273">
        <v>1036</v>
      </c>
      <c r="X60" s="276">
        <v>1526.85</v>
      </c>
      <c r="Y60" s="289">
        <v>83</v>
      </c>
      <c r="Z60" s="265">
        <f t="shared" si="2"/>
        <v>1553.6</v>
      </c>
      <c r="AA60" s="262">
        <v>7</v>
      </c>
      <c r="AB60" s="262">
        <v>1</v>
      </c>
      <c r="AC60" s="289">
        <v>0</v>
      </c>
      <c r="AD60" s="262">
        <v>0</v>
      </c>
      <c r="AE60" s="262" t="s">
        <v>27</v>
      </c>
      <c r="AF60" s="216"/>
      <c r="AG60" s="216"/>
      <c r="AH60" s="216"/>
    </row>
    <row r="61" spans="1:34" s="220" customFormat="1" ht="51">
      <c r="A61" s="255">
        <f t="shared" si="3"/>
        <v>57</v>
      </c>
      <c r="B61" s="213" t="s">
        <v>128</v>
      </c>
      <c r="C61" s="277">
        <v>2014</v>
      </c>
      <c r="D61" s="277">
        <v>3</v>
      </c>
      <c r="E61" s="277">
        <v>3</v>
      </c>
      <c r="F61" s="277">
        <v>36</v>
      </c>
      <c r="G61" s="277">
        <v>1629.9</v>
      </c>
      <c r="H61" s="277">
        <v>0</v>
      </c>
      <c r="I61" s="277">
        <v>146.69999999999999</v>
      </c>
      <c r="J61" s="273" t="s">
        <v>27</v>
      </c>
      <c r="K61" s="273" t="s">
        <v>27</v>
      </c>
      <c r="L61" s="273" t="s">
        <v>27</v>
      </c>
      <c r="M61" s="274" t="s">
        <v>28</v>
      </c>
      <c r="N61" s="273" t="s">
        <v>30</v>
      </c>
      <c r="O61" s="273" t="s">
        <v>28</v>
      </c>
      <c r="P61" s="273" t="s">
        <v>126</v>
      </c>
      <c r="Q61" s="282" t="s">
        <v>127</v>
      </c>
      <c r="R61" s="273" t="s">
        <v>33</v>
      </c>
      <c r="S61" s="273" t="s">
        <v>33</v>
      </c>
      <c r="T61" s="212"/>
      <c r="U61" s="273">
        <v>0</v>
      </c>
      <c r="V61" s="255">
        <v>616.29999999999995</v>
      </c>
      <c r="W61" s="212"/>
      <c r="X61" s="278"/>
      <c r="Y61" s="289">
        <v>4</v>
      </c>
      <c r="Z61" s="265">
        <f t="shared" si="2"/>
        <v>763</v>
      </c>
      <c r="AA61" s="262">
        <v>7</v>
      </c>
      <c r="AB61" s="262">
        <v>1</v>
      </c>
      <c r="AC61" s="289">
        <v>0</v>
      </c>
      <c r="AD61" s="262">
        <v>0</v>
      </c>
      <c r="AE61" s="262" t="s">
        <v>27</v>
      </c>
      <c r="AF61" s="216"/>
      <c r="AG61" s="216"/>
      <c r="AH61" s="216"/>
    </row>
    <row r="62" spans="1:34" s="220" customFormat="1">
      <c r="A62" s="255">
        <f t="shared" si="3"/>
        <v>58</v>
      </c>
      <c r="B62" s="218" t="s">
        <v>131</v>
      </c>
      <c r="C62" s="283">
        <v>2017</v>
      </c>
      <c r="D62" s="283">
        <v>2</v>
      </c>
      <c r="E62" s="283">
        <v>2</v>
      </c>
      <c r="F62" s="283">
        <v>16</v>
      </c>
      <c r="G62" s="283">
        <v>691.9</v>
      </c>
      <c r="H62" s="283">
        <v>0</v>
      </c>
      <c r="I62" s="283">
        <v>110</v>
      </c>
      <c r="J62" s="283" t="s">
        <v>27</v>
      </c>
      <c r="K62" s="283" t="s">
        <v>27</v>
      </c>
      <c r="L62" s="283" t="s">
        <v>27</v>
      </c>
      <c r="M62" s="284" t="s">
        <v>28</v>
      </c>
      <c r="N62" s="283" t="s">
        <v>30</v>
      </c>
      <c r="O62" s="283" t="s">
        <v>28</v>
      </c>
      <c r="P62" s="283"/>
      <c r="Q62" s="283"/>
      <c r="R62" s="283"/>
      <c r="S62" s="283"/>
      <c r="T62" s="283"/>
      <c r="U62" s="285">
        <v>0</v>
      </c>
      <c r="V62" s="283">
        <v>496</v>
      </c>
      <c r="W62" s="283"/>
      <c r="X62" s="286"/>
      <c r="Y62" s="288">
        <v>0</v>
      </c>
      <c r="Z62" s="262">
        <f t="shared" si="2"/>
        <v>606</v>
      </c>
      <c r="AA62" s="262">
        <v>7</v>
      </c>
      <c r="AB62" s="262">
        <v>1</v>
      </c>
      <c r="AC62" s="289">
        <v>0</v>
      </c>
      <c r="AD62" s="262">
        <v>0</v>
      </c>
      <c r="AE62" s="262" t="s">
        <v>27</v>
      </c>
      <c r="AF62" s="216"/>
      <c r="AG62" s="216"/>
      <c r="AH62" s="216"/>
    </row>
    <row r="63" spans="1:34" s="222" customFormat="1">
      <c r="A63" s="227">
        <f t="shared" si="3"/>
        <v>59</v>
      </c>
      <c r="B63" s="207" t="s">
        <v>124</v>
      </c>
      <c r="C63" s="227">
        <v>1948</v>
      </c>
      <c r="D63" s="241">
        <v>2</v>
      </c>
      <c r="E63" s="242">
        <v>1</v>
      </c>
      <c r="F63" s="242">
        <v>14</v>
      </c>
      <c r="G63" s="242">
        <v>324.8</v>
      </c>
      <c r="H63" s="229">
        <v>0</v>
      </c>
      <c r="I63" s="242">
        <v>115.6</v>
      </c>
      <c r="J63" s="229" t="s">
        <v>33</v>
      </c>
      <c r="K63" s="229" t="s">
        <v>27</v>
      </c>
      <c r="L63" s="229" t="s">
        <v>27</v>
      </c>
      <c r="M63" s="243" t="s">
        <v>33</v>
      </c>
      <c r="N63" s="229" t="s">
        <v>29</v>
      </c>
      <c r="O63" s="207" t="s">
        <v>63</v>
      </c>
      <c r="P63" s="229" t="s">
        <v>31</v>
      </c>
      <c r="Q63" s="229" t="s">
        <v>32</v>
      </c>
      <c r="R63" s="229" t="s">
        <v>33</v>
      </c>
      <c r="S63" s="229" t="s">
        <v>33</v>
      </c>
      <c r="T63" s="231">
        <v>367.4</v>
      </c>
      <c r="U63" s="244">
        <v>0</v>
      </c>
      <c r="V63" s="242">
        <v>250</v>
      </c>
      <c r="W63" s="242">
        <v>386</v>
      </c>
      <c r="X63" s="245">
        <v>488.4</v>
      </c>
      <c r="Y63" s="290">
        <v>30</v>
      </c>
      <c r="Z63" s="296">
        <f t="shared" si="2"/>
        <v>365.6</v>
      </c>
      <c r="AA63" s="302"/>
      <c r="AB63" s="302">
        <v>1</v>
      </c>
      <c r="AC63" s="290">
        <v>0</v>
      </c>
      <c r="AD63" s="302">
        <v>0</v>
      </c>
      <c r="AE63" s="302" t="s">
        <v>33</v>
      </c>
      <c r="AF63" s="223"/>
      <c r="AG63" s="223"/>
      <c r="AH63" s="223"/>
    </row>
    <row r="64" spans="1:34" s="205" customFormat="1">
      <c r="A64" s="200">
        <f t="shared" si="3"/>
        <v>60</v>
      </c>
      <c r="B64" s="201" t="s">
        <v>26</v>
      </c>
      <c r="C64" s="200">
        <v>1988</v>
      </c>
      <c r="D64" s="202">
        <v>2</v>
      </c>
      <c r="E64" s="202">
        <v>1</v>
      </c>
      <c r="F64" s="202">
        <v>8</v>
      </c>
      <c r="G64" s="123">
        <v>362.4</v>
      </c>
      <c r="H64" s="123">
        <v>0</v>
      </c>
      <c r="I64" s="123">
        <v>31.1</v>
      </c>
      <c r="J64" s="123" t="s">
        <v>27</v>
      </c>
      <c r="K64" s="123" t="s">
        <v>27</v>
      </c>
      <c r="L64" s="123" t="s">
        <v>27</v>
      </c>
      <c r="M64" s="206" t="s">
        <v>28</v>
      </c>
      <c r="N64" s="123" t="s">
        <v>29</v>
      </c>
      <c r="O64" s="123" t="s">
        <v>30</v>
      </c>
      <c r="P64" s="123" t="s">
        <v>31</v>
      </c>
      <c r="Q64" s="123" t="s">
        <v>32</v>
      </c>
      <c r="R64" s="123" t="s">
        <v>33</v>
      </c>
      <c r="S64" s="123" t="s">
        <v>33</v>
      </c>
      <c r="T64" s="203">
        <v>373.84</v>
      </c>
      <c r="U64" s="123">
        <v>239.4</v>
      </c>
      <c r="V64" s="123">
        <v>295</v>
      </c>
      <c r="W64" s="123">
        <v>383.6</v>
      </c>
      <c r="X64" s="204">
        <v>552.70000000000005</v>
      </c>
      <c r="Y64" s="294">
        <v>14</v>
      </c>
      <c r="Z64" s="301">
        <f t="shared" si="2"/>
        <v>565.5</v>
      </c>
      <c r="AA64" s="175">
        <v>13</v>
      </c>
      <c r="AB64" s="175">
        <v>1</v>
      </c>
      <c r="AC64" s="294">
        <v>0</v>
      </c>
      <c r="AD64" s="175">
        <v>0</v>
      </c>
      <c r="AE64" s="175" t="s">
        <v>27</v>
      </c>
      <c r="AF64" s="127"/>
      <c r="AG64" s="127"/>
      <c r="AH64" s="127"/>
    </row>
    <row r="65" spans="1:256" s="205" customFormat="1">
      <c r="A65" s="200">
        <f t="shared" si="3"/>
        <v>61</v>
      </c>
      <c r="B65" s="201" t="s">
        <v>34</v>
      </c>
      <c r="C65" s="200">
        <v>1980</v>
      </c>
      <c r="D65" s="202">
        <v>2</v>
      </c>
      <c r="E65" s="202">
        <v>1</v>
      </c>
      <c r="F65" s="202">
        <v>8</v>
      </c>
      <c r="G65" s="123">
        <v>384.9</v>
      </c>
      <c r="H65" s="123">
        <v>0</v>
      </c>
      <c r="I65" s="123">
        <v>26.2</v>
      </c>
      <c r="J65" s="123" t="s">
        <v>27</v>
      </c>
      <c r="K65" s="123" t="s">
        <v>27</v>
      </c>
      <c r="L65" s="123" t="s">
        <v>27</v>
      </c>
      <c r="M65" s="206" t="s">
        <v>28</v>
      </c>
      <c r="N65" s="123" t="s">
        <v>29</v>
      </c>
      <c r="O65" s="123" t="s">
        <v>30</v>
      </c>
      <c r="P65" s="123" t="s">
        <v>31</v>
      </c>
      <c r="Q65" s="123" t="s">
        <v>32</v>
      </c>
      <c r="R65" s="123" t="s">
        <v>33</v>
      </c>
      <c r="S65" s="123" t="s">
        <v>33</v>
      </c>
      <c r="T65" s="203">
        <v>334.08</v>
      </c>
      <c r="U65" s="123">
        <v>188.6</v>
      </c>
      <c r="V65" s="123">
        <v>260.8</v>
      </c>
      <c r="W65" s="123">
        <v>339</v>
      </c>
      <c r="X65" s="204">
        <v>399.6</v>
      </c>
      <c r="Y65" s="294">
        <v>21</v>
      </c>
      <c r="Z65" s="301">
        <f t="shared" si="2"/>
        <v>475.6</v>
      </c>
      <c r="AA65" s="175">
        <v>13</v>
      </c>
      <c r="AB65" s="175">
        <v>1</v>
      </c>
      <c r="AC65" s="294">
        <v>0</v>
      </c>
      <c r="AD65" s="175">
        <v>0</v>
      </c>
      <c r="AE65" s="175" t="s">
        <v>27</v>
      </c>
      <c r="AF65" s="127"/>
      <c r="AG65" s="127"/>
      <c r="AH65" s="127"/>
    </row>
    <row r="66" spans="1:256" s="220" customFormat="1">
      <c r="A66" s="255">
        <f t="shared" si="3"/>
        <v>62</v>
      </c>
      <c r="B66" s="212" t="s">
        <v>110</v>
      </c>
      <c r="C66" s="255">
        <v>1982</v>
      </c>
      <c r="D66" s="272">
        <v>2</v>
      </c>
      <c r="E66" s="272">
        <v>1</v>
      </c>
      <c r="F66" s="272">
        <v>8</v>
      </c>
      <c r="G66" s="273">
        <v>363</v>
      </c>
      <c r="H66" s="273">
        <v>0</v>
      </c>
      <c r="I66" s="273">
        <v>33.6</v>
      </c>
      <c r="J66" s="273" t="s">
        <v>27</v>
      </c>
      <c r="K66" s="273" t="s">
        <v>27</v>
      </c>
      <c r="L66" s="273" t="s">
        <v>27</v>
      </c>
      <c r="M66" s="274" t="s">
        <v>28</v>
      </c>
      <c r="N66" s="273" t="s">
        <v>30</v>
      </c>
      <c r="O66" s="273" t="s">
        <v>28</v>
      </c>
      <c r="P66" s="273" t="s">
        <v>31</v>
      </c>
      <c r="Q66" s="273" t="s">
        <v>32</v>
      </c>
      <c r="R66" s="273" t="s">
        <v>33</v>
      </c>
      <c r="S66" s="273" t="s">
        <v>33</v>
      </c>
      <c r="T66" s="275">
        <v>373.62</v>
      </c>
      <c r="U66" s="273">
        <v>144.1</v>
      </c>
      <c r="V66" s="273">
        <v>222.3</v>
      </c>
      <c r="W66" s="273">
        <v>399.2</v>
      </c>
      <c r="X66" s="276">
        <v>776</v>
      </c>
      <c r="Y66" s="289">
        <v>22</v>
      </c>
      <c r="Z66" s="265">
        <f t="shared" si="2"/>
        <v>400</v>
      </c>
      <c r="AA66" s="262">
        <v>7</v>
      </c>
      <c r="AB66" s="262">
        <v>1</v>
      </c>
      <c r="AC66" s="289">
        <v>0</v>
      </c>
      <c r="AD66" s="262">
        <v>0</v>
      </c>
      <c r="AE66" s="262" t="s">
        <v>27</v>
      </c>
      <c r="AF66" s="216"/>
      <c r="AG66" s="216"/>
      <c r="AH66" s="216"/>
    </row>
    <row r="67" spans="1:256" s="222" customFormat="1">
      <c r="A67" s="227">
        <f t="shared" si="3"/>
        <v>63</v>
      </c>
      <c r="B67" s="207" t="s">
        <v>111</v>
      </c>
      <c r="C67" s="227">
        <v>1987</v>
      </c>
      <c r="D67" s="228">
        <v>3</v>
      </c>
      <c r="E67" s="228">
        <v>1</v>
      </c>
      <c r="F67" s="228">
        <v>24</v>
      </c>
      <c r="G67" s="229">
        <v>968.3</v>
      </c>
      <c r="H67" s="229">
        <v>0</v>
      </c>
      <c r="I67" s="229">
        <v>416</v>
      </c>
      <c r="J67" s="229" t="s">
        <v>33</v>
      </c>
      <c r="K67" s="229" t="s">
        <v>27</v>
      </c>
      <c r="L67" s="229" t="s">
        <v>27</v>
      </c>
      <c r="M67" s="246" t="s">
        <v>28</v>
      </c>
      <c r="N67" s="229" t="s">
        <v>30</v>
      </c>
      <c r="O67" s="229" t="s">
        <v>30</v>
      </c>
      <c r="P67" s="229" t="s">
        <v>31</v>
      </c>
      <c r="Q67" s="229" t="s">
        <v>32</v>
      </c>
      <c r="R67" s="229" t="s">
        <v>33</v>
      </c>
      <c r="S67" s="229" t="s">
        <v>33</v>
      </c>
      <c r="T67" s="231">
        <v>731.49</v>
      </c>
      <c r="U67" s="229">
        <v>505.5</v>
      </c>
      <c r="V67" s="229">
        <v>550.5</v>
      </c>
      <c r="W67" s="229">
        <v>787</v>
      </c>
      <c r="X67" s="232">
        <v>1010</v>
      </c>
      <c r="Y67" s="290">
        <v>55</v>
      </c>
      <c r="Z67" s="296">
        <f t="shared" si="2"/>
        <v>1472</v>
      </c>
      <c r="AA67" s="302"/>
      <c r="AB67" s="302">
        <v>1</v>
      </c>
      <c r="AC67" s="290">
        <v>0</v>
      </c>
      <c r="AD67" s="302">
        <v>0</v>
      </c>
      <c r="AE67" s="302" t="s">
        <v>33</v>
      </c>
      <c r="AF67" s="223"/>
      <c r="AG67" s="223"/>
      <c r="AH67" s="223"/>
    </row>
    <row r="68" spans="1:256" s="220" customFormat="1">
      <c r="A68" s="255">
        <f t="shared" si="3"/>
        <v>64</v>
      </c>
      <c r="B68" s="212" t="s">
        <v>104</v>
      </c>
      <c r="C68" s="255">
        <v>1973</v>
      </c>
      <c r="D68" s="272">
        <v>2</v>
      </c>
      <c r="E68" s="272">
        <v>3</v>
      </c>
      <c r="F68" s="272">
        <v>22</v>
      </c>
      <c r="G68" s="273">
        <v>871.3</v>
      </c>
      <c r="H68" s="273">
        <v>0</v>
      </c>
      <c r="I68" s="273">
        <v>86.5</v>
      </c>
      <c r="J68" s="273" t="s">
        <v>27</v>
      </c>
      <c r="K68" s="273" t="s">
        <v>27</v>
      </c>
      <c r="L68" s="273" t="s">
        <v>27</v>
      </c>
      <c r="M68" s="274" t="s">
        <v>28</v>
      </c>
      <c r="N68" s="273" t="s">
        <v>30</v>
      </c>
      <c r="O68" s="273" t="s">
        <v>30</v>
      </c>
      <c r="P68" s="273" t="s">
        <v>31</v>
      </c>
      <c r="Q68" s="273" t="s">
        <v>32</v>
      </c>
      <c r="R68" s="273" t="s">
        <v>33</v>
      </c>
      <c r="S68" s="273" t="s">
        <v>33</v>
      </c>
      <c r="T68" s="275">
        <v>767.72</v>
      </c>
      <c r="U68" s="273">
        <v>511.5</v>
      </c>
      <c r="V68" s="273">
        <v>568.4</v>
      </c>
      <c r="W68" s="273">
        <v>673.5</v>
      </c>
      <c r="X68" s="276">
        <v>632.6</v>
      </c>
      <c r="Y68" s="289">
        <v>52</v>
      </c>
      <c r="Z68" s="265">
        <f t="shared" si="2"/>
        <v>1166.4000000000001</v>
      </c>
      <c r="AA68" s="262">
        <v>7</v>
      </c>
      <c r="AB68" s="262">
        <v>1</v>
      </c>
      <c r="AC68" s="289" t="s">
        <v>150</v>
      </c>
      <c r="AD68" s="262">
        <v>1</v>
      </c>
      <c r="AE68" s="262" t="s">
        <v>27</v>
      </c>
      <c r="AF68" s="216"/>
      <c r="AG68" s="216"/>
      <c r="AH68" s="216"/>
    </row>
    <row r="69" spans="1:256" s="222" customFormat="1">
      <c r="A69" s="227">
        <f t="shared" si="3"/>
        <v>65</v>
      </c>
      <c r="B69" s="207" t="s">
        <v>98</v>
      </c>
      <c r="C69" s="227">
        <v>1960</v>
      </c>
      <c r="D69" s="228">
        <v>2</v>
      </c>
      <c r="E69" s="228">
        <v>1</v>
      </c>
      <c r="F69" s="228">
        <v>26</v>
      </c>
      <c r="G69" s="229">
        <v>417</v>
      </c>
      <c r="H69" s="229">
        <v>116.5</v>
      </c>
      <c r="I69" s="229">
        <v>125.1</v>
      </c>
      <c r="J69" s="229" t="s">
        <v>33</v>
      </c>
      <c r="K69" s="229" t="s">
        <v>27</v>
      </c>
      <c r="L69" s="229" t="s">
        <v>27</v>
      </c>
      <c r="M69" s="246" t="s">
        <v>33</v>
      </c>
      <c r="N69" s="229" t="s">
        <v>29</v>
      </c>
      <c r="O69" s="229" t="s">
        <v>30</v>
      </c>
      <c r="P69" s="229" t="s">
        <v>31</v>
      </c>
      <c r="Q69" s="229" t="s">
        <v>32</v>
      </c>
      <c r="R69" s="229" t="s">
        <v>33</v>
      </c>
      <c r="S69" s="229" t="s">
        <v>33</v>
      </c>
      <c r="T69" s="231">
        <v>626.51</v>
      </c>
      <c r="U69" s="229">
        <v>0</v>
      </c>
      <c r="V69" s="229">
        <v>459.2</v>
      </c>
      <c r="W69" s="229">
        <v>695.1</v>
      </c>
      <c r="X69" s="232">
        <v>694.3</v>
      </c>
      <c r="Y69" s="290">
        <v>37</v>
      </c>
      <c r="Z69" s="296">
        <f t="shared" si="2"/>
        <v>584.29999999999995</v>
      </c>
      <c r="AA69" s="302"/>
      <c r="AB69" s="302">
        <v>1</v>
      </c>
      <c r="AC69" s="290">
        <v>0</v>
      </c>
      <c r="AD69" s="302">
        <v>0</v>
      </c>
      <c r="AE69" s="302" t="s">
        <v>33</v>
      </c>
      <c r="AF69" s="223"/>
      <c r="AG69" s="223"/>
      <c r="AH69" s="223"/>
    </row>
    <row r="70" spans="1:256" s="222" customFormat="1">
      <c r="A70" s="227">
        <f t="shared" si="3"/>
        <v>66</v>
      </c>
      <c r="B70" s="207" t="s">
        <v>99</v>
      </c>
      <c r="C70" s="227">
        <v>1960</v>
      </c>
      <c r="D70" s="228">
        <v>2</v>
      </c>
      <c r="E70" s="228">
        <v>1</v>
      </c>
      <c r="F70" s="228">
        <v>25</v>
      </c>
      <c r="G70" s="229">
        <v>602.29999999999995</v>
      </c>
      <c r="H70" s="229">
        <v>0</v>
      </c>
      <c r="I70" s="229">
        <v>196.1</v>
      </c>
      <c r="J70" s="229" t="s">
        <v>33</v>
      </c>
      <c r="K70" s="229" t="s">
        <v>27</v>
      </c>
      <c r="L70" s="229" t="s">
        <v>27</v>
      </c>
      <c r="M70" s="246" t="s">
        <v>33</v>
      </c>
      <c r="N70" s="229" t="s">
        <v>29</v>
      </c>
      <c r="O70" s="229" t="s">
        <v>30</v>
      </c>
      <c r="P70" s="229" t="s">
        <v>31</v>
      </c>
      <c r="Q70" s="229" t="s">
        <v>32</v>
      </c>
      <c r="R70" s="229" t="s">
        <v>33</v>
      </c>
      <c r="S70" s="229" t="s">
        <v>33</v>
      </c>
      <c r="T70" s="231">
        <v>639.86</v>
      </c>
      <c r="U70" s="229">
        <v>0</v>
      </c>
      <c r="V70" s="229">
        <v>471.4</v>
      </c>
      <c r="W70" s="229">
        <v>706.5</v>
      </c>
      <c r="X70" s="232">
        <v>646</v>
      </c>
      <c r="Y70" s="290">
        <v>48</v>
      </c>
      <c r="Z70" s="296">
        <f t="shared" si="2"/>
        <v>667.5</v>
      </c>
      <c r="AA70" s="302"/>
      <c r="AB70" s="302">
        <v>1</v>
      </c>
      <c r="AC70" s="290">
        <v>0</v>
      </c>
      <c r="AD70" s="302">
        <v>0</v>
      </c>
      <c r="AE70" s="302" t="s">
        <v>33</v>
      </c>
      <c r="AF70" s="223"/>
      <c r="AG70" s="223"/>
      <c r="AH70" s="223"/>
    </row>
    <row r="71" spans="1:256" s="220" customFormat="1">
      <c r="A71" s="255">
        <f t="shared" si="3"/>
        <v>67</v>
      </c>
      <c r="B71" s="212" t="s">
        <v>101</v>
      </c>
      <c r="C71" s="255">
        <v>1968</v>
      </c>
      <c r="D71" s="272">
        <v>2</v>
      </c>
      <c r="E71" s="272">
        <v>2</v>
      </c>
      <c r="F71" s="272">
        <v>16</v>
      </c>
      <c r="G71" s="273">
        <v>618.1</v>
      </c>
      <c r="H71" s="273">
        <v>0</v>
      </c>
      <c r="I71" s="273">
        <v>47.8</v>
      </c>
      <c r="J71" s="273" t="s">
        <v>27</v>
      </c>
      <c r="K71" s="273" t="s">
        <v>27</v>
      </c>
      <c r="L71" s="273" t="s">
        <v>27</v>
      </c>
      <c r="M71" s="274" t="s">
        <v>28</v>
      </c>
      <c r="N71" s="273" t="s">
        <v>30</v>
      </c>
      <c r="O71" s="273" t="s">
        <v>30</v>
      </c>
      <c r="P71" s="273" t="s">
        <v>31</v>
      </c>
      <c r="Q71" s="273" t="s">
        <v>32</v>
      </c>
      <c r="R71" s="273" t="s">
        <v>33</v>
      </c>
      <c r="S71" s="273" t="s">
        <v>33</v>
      </c>
      <c r="T71" s="275">
        <v>528.79</v>
      </c>
      <c r="U71" s="273">
        <v>352.8</v>
      </c>
      <c r="V71" s="273">
        <v>380.2</v>
      </c>
      <c r="W71" s="273">
        <v>591.5</v>
      </c>
      <c r="X71" s="276">
        <v>821.9</v>
      </c>
      <c r="Y71" s="289">
        <v>28</v>
      </c>
      <c r="Z71" s="265">
        <f t="shared" si="2"/>
        <v>780.8</v>
      </c>
      <c r="AA71" s="262">
        <v>7</v>
      </c>
      <c r="AB71" s="262">
        <v>1</v>
      </c>
      <c r="AC71" s="289">
        <v>0</v>
      </c>
      <c r="AD71" s="262">
        <v>0</v>
      </c>
      <c r="AE71" s="262" t="s">
        <v>27</v>
      </c>
      <c r="AF71" s="216"/>
      <c r="AG71" s="216"/>
      <c r="AH71" s="216"/>
    </row>
    <row r="72" spans="1:256" s="103" customFormat="1">
      <c r="A72" s="64"/>
      <c r="B72" s="64"/>
      <c r="C72" s="64"/>
      <c r="D72" s="80"/>
      <c r="E72" s="81">
        <f>SUM(E5:E71)</f>
        <v>163</v>
      </c>
      <c r="F72" s="82">
        <f>SUM(F5:F71)</f>
        <v>1952</v>
      </c>
      <c r="G72" s="83">
        <f>SUM(G5:G71)</f>
        <v>79553.400000000009</v>
      </c>
      <c r="H72" s="83">
        <f>SUM(H5:H71)</f>
        <v>2462.3000000000002</v>
      </c>
      <c r="I72" s="83">
        <f>SUM(I5:I71)</f>
        <v>13280.000000000005</v>
      </c>
      <c r="J72" s="64"/>
      <c r="K72" s="64"/>
      <c r="L72" s="64"/>
      <c r="M72" s="196">
        <f>SUM(G72:L72)</f>
        <v>95295.700000000012</v>
      </c>
      <c r="N72" s="64"/>
      <c r="O72" s="64"/>
      <c r="P72" s="64"/>
      <c r="Q72" s="64"/>
      <c r="R72" s="64"/>
      <c r="S72" s="64"/>
      <c r="T72" s="64"/>
      <c r="U72" s="83">
        <f>SUM(U5:U71)</f>
        <v>19067.299999999996</v>
      </c>
      <c r="V72" s="84">
        <f>SUM(V5:V71)</f>
        <v>33430.100000000006</v>
      </c>
      <c r="W72" s="64"/>
      <c r="X72" s="64"/>
      <c r="Y72" s="306">
        <f>SUM(Y5:Y71)</f>
        <v>3781</v>
      </c>
      <c r="Z72" s="84">
        <f>SUM(Z5:Z71)</f>
        <v>65777.399999999994</v>
      </c>
      <c r="AA72" s="80"/>
      <c r="AB72" s="80"/>
      <c r="AC72" s="288"/>
      <c r="AD72" s="80"/>
      <c r="AE72" s="80"/>
      <c r="AF72" s="101"/>
      <c r="AG72" s="101"/>
      <c r="AH72" s="101"/>
      <c r="IV72" s="103">
        <f>SUM(Y72:IU72)</f>
        <v>69558.399999999994</v>
      </c>
    </row>
    <row r="73" spans="1:256" s="103" customFormat="1">
      <c r="A73" s="64"/>
      <c r="B73" s="64"/>
      <c r="C73" s="64"/>
      <c r="D73" s="80"/>
      <c r="E73" s="80"/>
      <c r="F73" s="64"/>
      <c r="G73" s="226"/>
      <c r="H73" s="226"/>
      <c r="I73" s="226"/>
      <c r="J73" s="64"/>
      <c r="K73" s="64"/>
      <c r="L73" s="64"/>
      <c r="M73" s="199"/>
      <c r="N73" s="64"/>
      <c r="O73" s="64"/>
      <c r="P73" s="64"/>
      <c r="Q73" s="64"/>
      <c r="R73" s="64"/>
      <c r="S73" s="64"/>
      <c r="T73" s="64"/>
      <c r="U73" s="92"/>
      <c r="V73" s="80"/>
      <c r="W73" s="64"/>
      <c r="X73" s="64"/>
      <c r="Y73" s="288"/>
      <c r="Z73" s="80"/>
      <c r="AA73" s="80"/>
      <c r="AB73" s="80"/>
      <c r="AC73" s="288"/>
      <c r="AD73" s="80"/>
      <c r="AE73" s="80"/>
      <c r="AF73" s="101"/>
      <c r="AG73" s="101"/>
      <c r="AH73" s="101"/>
    </row>
    <row r="74" spans="1:256" s="1" customFormat="1">
      <c r="D74" s="2"/>
      <c r="E74" s="2"/>
      <c r="M74" s="192"/>
      <c r="U74" s="51"/>
      <c r="V74" s="2"/>
      <c r="Y74" s="287"/>
      <c r="Z74" s="2"/>
      <c r="AA74" s="2"/>
      <c r="AB74" s="2"/>
      <c r="AC74" s="287"/>
      <c r="AD74" s="2"/>
      <c r="AE74" s="2"/>
    </row>
    <row r="77" spans="1:256">
      <c r="B77" s="219"/>
      <c r="D77" s="2" t="s">
        <v>145</v>
      </c>
    </row>
    <row r="79" spans="1:256">
      <c r="B79" s="220"/>
      <c r="D79" s="2" t="s">
        <v>146</v>
      </c>
    </row>
    <row r="81" spans="2:4">
      <c r="B81" s="205"/>
      <c r="D81" s="2" t="s">
        <v>148</v>
      </c>
    </row>
    <row r="83" spans="2:4">
      <c r="B83" s="221"/>
      <c r="D83" s="2" t="s">
        <v>147</v>
      </c>
    </row>
    <row r="85" spans="2:4">
      <c r="B85" s="222"/>
      <c r="D85" s="2" t="s">
        <v>149</v>
      </c>
    </row>
  </sheetData>
  <sheetProtection selectLockedCells="1" selectUnlockedCells="1"/>
  <autoFilter ref="A4:AH72"/>
  <mergeCells count="1">
    <mergeCell ref="A1:X1"/>
  </mergeCells>
  <phoneticPr fontId="21" type="noConversion"/>
  <pageMargins left="0.19652777777777777" right="0.19652777777777777" top="0.19652777777777777" bottom="0.19652777777777777" header="0.51180555555555551" footer="0.51180555555555551"/>
  <pageSetup paperSize="9" scale="58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78"/>
  <sheetViews>
    <sheetView view="pageBreakPreview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1" sqref="E11"/>
    </sheetView>
  </sheetViews>
  <sheetFormatPr defaultRowHeight="12.75"/>
  <cols>
    <col min="1" max="1" width="4.5" style="1" customWidth="1"/>
    <col min="2" max="2" width="51.1640625" style="1" customWidth="1"/>
    <col min="3" max="3" width="19.5" customWidth="1"/>
  </cols>
  <sheetData>
    <row r="1" spans="1:2" s="9" customFormat="1" ht="18" customHeight="1">
      <c r="A1" s="394" t="s">
        <v>161</v>
      </c>
      <c r="B1" s="394"/>
    </row>
    <row r="2" spans="1:2" s="1" customFormat="1" ht="27.6" customHeight="1">
      <c r="A2" s="10" t="s">
        <v>1</v>
      </c>
      <c r="B2" s="10" t="s">
        <v>2</v>
      </c>
    </row>
    <row r="3" spans="1:2" s="1" customFormat="1" ht="15.75" customHeight="1">
      <c r="A3" s="10">
        <v>1</v>
      </c>
      <c r="B3" s="10">
        <v>2</v>
      </c>
    </row>
    <row r="4" spans="1:2" s="1" customFormat="1" ht="15.75" customHeight="1">
      <c r="A4" s="10"/>
      <c r="B4" s="10"/>
    </row>
    <row r="5" spans="1:2" s="103" customFormat="1">
      <c r="A5" s="86">
        <v>1</v>
      </c>
      <c r="B5" s="87" t="s">
        <v>61</v>
      </c>
    </row>
    <row r="6" spans="1:2" s="103" customFormat="1">
      <c r="A6" s="86">
        <f t="shared" ref="A6:A37" si="0">A5+1</f>
        <v>2</v>
      </c>
      <c r="B6" s="87" t="s">
        <v>62</v>
      </c>
    </row>
    <row r="7" spans="1:2" s="103" customFormat="1">
      <c r="A7" s="86">
        <f t="shared" si="0"/>
        <v>3</v>
      </c>
      <c r="B7" s="87" t="s">
        <v>64</v>
      </c>
    </row>
    <row r="8" spans="1:2" s="103" customFormat="1">
      <c r="A8" s="86">
        <f t="shared" si="0"/>
        <v>4</v>
      </c>
      <c r="B8" s="87" t="s">
        <v>65</v>
      </c>
    </row>
    <row r="9" spans="1:2" s="103" customFormat="1">
      <c r="A9" s="86">
        <f t="shared" si="0"/>
        <v>5</v>
      </c>
      <c r="B9" s="87" t="s">
        <v>60</v>
      </c>
    </row>
    <row r="10" spans="1:2" s="103" customFormat="1">
      <c r="A10" s="86">
        <f t="shared" si="0"/>
        <v>6</v>
      </c>
      <c r="B10" s="93" t="s">
        <v>68</v>
      </c>
    </row>
    <row r="11" spans="1:2" s="103" customFormat="1">
      <c r="A11" s="86">
        <f t="shared" si="0"/>
        <v>7</v>
      </c>
      <c r="B11" s="93" t="s">
        <v>67</v>
      </c>
    </row>
    <row r="12" spans="1:2" s="103" customFormat="1">
      <c r="A12" s="86">
        <f t="shared" si="0"/>
        <v>8</v>
      </c>
      <c r="B12" s="87" t="s">
        <v>66</v>
      </c>
    </row>
    <row r="13" spans="1:2" s="103" customFormat="1">
      <c r="A13" s="86">
        <f t="shared" si="0"/>
        <v>9</v>
      </c>
      <c r="B13" s="93" t="s">
        <v>69</v>
      </c>
    </row>
    <row r="14" spans="1:2" s="103" customFormat="1">
      <c r="A14" s="86">
        <f t="shared" si="0"/>
        <v>10</v>
      </c>
      <c r="B14" s="87" t="s">
        <v>71</v>
      </c>
    </row>
    <row r="15" spans="1:2" s="103" customFormat="1">
      <c r="A15" s="86">
        <f t="shared" si="0"/>
        <v>11</v>
      </c>
      <c r="B15" s="87" t="s">
        <v>72</v>
      </c>
    </row>
    <row r="16" spans="1:2" s="103" customFormat="1">
      <c r="A16" s="86">
        <f t="shared" si="0"/>
        <v>12</v>
      </c>
      <c r="B16" s="93" t="s">
        <v>125</v>
      </c>
    </row>
    <row r="17" spans="1:2" s="103" customFormat="1">
      <c r="A17" s="86">
        <f t="shared" si="0"/>
        <v>13</v>
      </c>
      <c r="B17" s="87" t="s">
        <v>85</v>
      </c>
    </row>
    <row r="18" spans="1:2" s="103" customFormat="1">
      <c r="A18" s="86">
        <f t="shared" si="0"/>
        <v>14</v>
      </c>
      <c r="B18" s="87" t="s">
        <v>86</v>
      </c>
    </row>
    <row r="19" spans="1:2" s="103" customFormat="1">
      <c r="A19" s="86">
        <f t="shared" si="0"/>
        <v>15</v>
      </c>
      <c r="B19" s="307" t="s">
        <v>87</v>
      </c>
    </row>
    <row r="20" spans="1:2" s="103" customFormat="1">
      <c r="A20" s="86">
        <f t="shared" si="0"/>
        <v>16</v>
      </c>
      <c r="B20" s="307" t="s">
        <v>81</v>
      </c>
    </row>
    <row r="21" spans="1:2" s="103" customFormat="1">
      <c r="A21" s="86">
        <f t="shared" si="0"/>
        <v>17</v>
      </c>
      <c r="B21" s="307" t="s">
        <v>82</v>
      </c>
    </row>
    <row r="22" spans="1:2" s="103" customFormat="1">
      <c r="A22" s="86">
        <f t="shared" si="0"/>
        <v>18</v>
      </c>
      <c r="B22" s="87" t="s">
        <v>115</v>
      </c>
    </row>
    <row r="23" spans="1:2" s="103" customFormat="1">
      <c r="A23" s="86">
        <f t="shared" si="0"/>
        <v>19</v>
      </c>
      <c r="B23" s="87" t="s">
        <v>119</v>
      </c>
    </row>
    <row r="24" spans="1:2" s="103" customFormat="1">
      <c r="A24" s="86">
        <f t="shared" si="0"/>
        <v>20</v>
      </c>
      <c r="B24" s="93" t="s">
        <v>129</v>
      </c>
    </row>
    <row r="25" spans="1:2" s="103" customFormat="1">
      <c r="A25" s="86">
        <f t="shared" si="0"/>
        <v>21</v>
      </c>
      <c r="B25" s="87" t="s">
        <v>89</v>
      </c>
    </row>
    <row r="26" spans="1:2" s="103" customFormat="1">
      <c r="A26" s="86">
        <f t="shared" si="0"/>
        <v>22</v>
      </c>
      <c r="B26" s="87" t="s">
        <v>91</v>
      </c>
    </row>
    <row r="27" spans="1:2" s="103" customFormat="1">
      <c r="A27" s="86">
        <f t="shared" si="0"/>
        <v>23</v>
      </c>
      <c r="B27" s="87" t="s">
        <v>92</v>
      </c>
    </row>
    <row r="28" spans="1:2" s="103" customFormat="1">
      <c r="A28" s="86">
        <f t="shared" si="0"/>
        <v>24</v>
      </c>
      <c r="B28" s="87" t="s">
        <v>93</v>
      </c>
    </row>
    <row r="29" spans="1:2" s="103" customFormat="1">
      <c r="A29" s="86">
        <f t="shared" si="0"/>
        <v>25</v>
      </c>
      <c r="B29" s="87" t="s">
        <v>94</v>
      </c>
    </row>
    <row r="30" spans="1:2" s="103" customFormat="1">
      <c r="A30" s="86">
        <f t="shared" si="0"/>
        <v>26</v>
      </c>
      <c r="B30" s="312" t="s">
        <v>96</v>
      </c>
    </row>
    <row r="31" spans="1:2" s="103" customFormat="1">
      <c r="A31" s="86">
        <f t="shared" si="0"/>
        <v>27</v>
      </c>
      <c r="B31" s="87" t="s">
        <v>97</v>
      </c>
    </row>
    <row r="32" spans="1:2" s="103" customFormat="1">
      <c r="A32" s="86">
        <f t="shared" si="0"/>
        <v>28</v>
      </c>
      <c r="B32" s="87" t="s">
        <v>45</v>
      </c>
    </row>
    <row r="33" spans="1:2" s="103" customFormat="1">
      <c r="A33" s="86">
        <f t="shared" si="0"/>
        <v>29</v>
      </c>
      <c r="B33" s="87" t="s">
        <v>46</v>
      </c>
    </row>
    <row r="34" spans="1:2" s="103" customFormat="1">
      <c r="A34" s="86">
        <f t="shared" si="0"/>
        <v>30</v>
      </c>
      <c r="B34" s="308" t="s">
        <v>36</v>
      </c>
    </row>
    <row r="35" spans="1:2" s="103" customFormat="1">
      <c r="A35" s="86">
        <f t="shared" si="0"/>
        <v>31</v>
      </c>
      <c r="B35" s="64" t="s">
        <v>132</v>
      </c>
    </row>
    <row r="36" spans="1:2" s="103" customFormat="1">
      <c r="A36" s="86">
        <f t="shared" si="0"/>
        <v>32</v>
      </c>
      <c r="B36" s="64" t="s">
        <v>142</v>
      </c>
    </row>
    <row r="37" spans="1:2" s="103" customFormat="1">
      <c r="A37" s="86">
        <f t="shared" si="0"/>
        <v>33</v>
      </c>
      <c r="B37" s="309" t="s">
        <v>37</v>
      </c>
    </row>
    <row r="38" spans="1:2" s="103" customFormat="1">
      <c r="A38" s="86">
        <f t="shared" ref="A38:A71" si="1">A37+1</f>
        <v>34</v>
      </c>
      <c r="B38" s="87" t="s">
        <v>38</v>
      </c>
    </row>
    <row r="39" spans="1:2" s="103" customFormat="1">
      <c r="A39" s="86">
        <f t="shared" si="1"/>
        <v>35</v>
      </c>
      <c r="B39" s="312" t="s">
        <v>41</v>
      </c>
    </row>
    <row r="40" spans="1:2" s="103" customFormat="1" ht="12.75" customHeight="1">
      <c r="A40" s="86">
        <f t="shared" si="1"/>
        <v>36</v>
      </c>
      <c r="B40" s="87" t="s">
        <v>43</v>
      </c>
    </row>
    <row r="41" spans="1:2" s="103" customFormat="1">
      <c r="A41" s="86">
        <f t="shared" si="1"/>
        <v>37</v>
      </c>
      <c r="B41" s="87" t="s">
        <v>44</v>
      </c>
    </row>
    <row r="42" spans="1:2" s="103" customFormat="1">
      <c r="A42" s="86">
        <f t="shared" si="1"/>
        <v>38</v>
      </c>
      <c r="B42" s="87" t="s">
        <v>130</v>
      </c>
    </row>
    <row r="43" spans="1:2" s="103" customFormat="1">
      <c r="A43" s="86">
        <f t="shared" si="1"/>
        <v>39</v>
      </c>
      <c r="B43" s="307" t="s">
        <v>79</v>
      </c>
    </row>
    <row r="44" spans="1:2" s="103" customFormat="1">
      <c r="A44" s="86">
        <f t="shared" si="1"/>
        <v>40</v>
      </c>
      <c r="B44" s="87" t="s">
        <v>108</v>
      </c>
    </row>
    <row r="45" spans="1:2" s="103" customFormat="1">
      <c r="A45" s="86">
        <f t="shared" si="1"/>
        <v>41</v>
      </c>
      <c r="B45" s="87" t="s">
        <v>109</v>
      </c>
    </row>
    <row r="46" spans="1:2" s="103" customFormat="1">
      <c r="A46" s="86">
        <f t="shared" si="1"/>
        <v>42</v>
      </c>
      <c r="B46" s="87" t="s">
        <v>47</v>
      </c>
    </row>
    <row r="47" spans="1:2" s="103" customFormat="1">
      <c r="A47" s="86">
        <f t="shared" si="1"/>
        <v>43</v>
      </c>
      <c r="B47" s="87" t="s">
        <v>49</v>
      </c>
    </row>
    <row r="48" spans="1:2" s="103" customFormat="1">
      <c r="A48" s="86">
        <f t="shared" si="1"/>
        <v>44</v>
      </c>
      <c r="B48" s="87" t="s">
        <v>50</v>
      </c>
    </row>
    <row r="49" spans="1:2" s="103" customFormat="1">
      <c r="A49" s="86">
        <f t="shared" si="1"/>
        <v>45</v>
      </c>
      <c r="B49" s="87" t="s">
        <v>51</v>
      </c>
    </row>
    <row r="50" spans="1:2" s="103" customFormat="1">
      <c r="A50" s="86">
        <f t="shared" si="1"/>
        <v>46</v>
      </c>
      <c r="B50" s="87" t="s">
        <v>53</v>
      </c>
    </row>
    <row r="51" spans="1:2" s="103" customFormat="1">
      <c r="A51" s="86">
        <f t="shared" si="1"/>
        <v>47</v>
      </c>
      <c r="B51" s="87" t="s">
        <v>54</v>
      </c>
    </row>
    <row r="52" spans="1:2" s="103" customFormat="1">
      <c r="A52" s="86">
        <f t="shared" si="1"/>
        <v>48</v>
      </c>
      <c r="B52" s="87" t="s">
        <v>55</v>
      </c>
    </row>
    <row r="53" spans="1:2" s="103" customFormat="1">
      <c r="A53" s="86">
        <f t="shared" si="1"/>
        <v>49</v>
      </c>
      <c r="B53" s="307" t="s">
        <v>58</v>
      </c>
    </row>
    <row r="54" spans="1:2" s="103" customFormat="1">
      <c r="A54" s="86">
        <f t="shared" si="1"/>
        <v>50</v>
      </c>
      <c r="B54" s="307" t="s">
        <v>57</v>
      </c>
    </row>
    <row r="55" spans="1:2" s="103" customFormat="1">
      <c r="A55" s="86">
        <f t="shared" si="1"/>
        <v>51</v>
      </c>
      <c r="B55" s="307" t="s">
        <v>56</v>
      </c>
    </row>
    <row r="56" spans="1:2" s="103" customFormat="1">
      <c r="A56" s="86">
        <f t="shared" si="1"/>
        <v>52</v>
      </c>
      <c r="B56" s="87" t="s">
        <v>120</v>
      </c>
    </row>
    <row r="57" spans="1:2" s="103" customFormat="1">
      <c r="A57" s="86">
        <f t="shared" si="1"/>
        <v>53</v>
      </c>
      <c r="B57" s="87" t="s">
        <v>121</v>
      </c>
    </row>
    <row r="58" spans="1:2" s="103" customFormat="1">
      <c r="A58" s="86">
        <f t="shared" si="1"/>
        <v>54</v>
      </c>
      <c r="B58" s="87" t="s">
        <v>122</v>
      </c>
    </row>
    <row r="59" spans="1:2" s="103" customFormat="1">
      <c r="A59" s="86">
        <f t="shared" si="1"/>
        <v>55</v>
      </c>
      <c r="B59" s="87" t="s">
        <v>123</v>
      </c>
    </row>
    <row r="60" spans="1:2" s="103" customFormat="1">
      <c r="A60" s="86">
        <f t="shared" si="1"/>
        <v>56</v>
      </c>
      <c r="B60" s="87" t="s">
        <v>73</v>
      </c>
    </row>
    <row r="61" spans="1:2" s="103" customFormat="1">
      <c r="A61" s="86">
        <f t="shared" si="1"/>
        <v>57</v>
      </c>
      <c r="B61" s="87" t="s">
        <v>75</v>
      </c>
    </row>
    <row r="62" spans="1:2" s="103" customFormat="1">
      <c r="A62" s="86">
        <f t="shared" si="1"/>
        <v>58</v>
      </c>
      <c r="B62" s="87" t="s">
        <v>78</v>
      </c>
    </row>
    <row r="63" spans="1:2" s="103" customFormat="1">
      <c r="A63" s="86">
        <f t="shared" si="1"/>
        <v>59</v>
      </c>
      <c r="B63" s="93" t="s">
        <v>128</v>
      </c>
    </row>
    <row r="64" spans="1:2" s="103" customFormat="1">
      <c r="A64" s="86">
        <f t="shared" si="1"/>
        <v>60</v>
      </c>
      <c r="B64" s="310" t="s">
        <v>131</v>
      </c>
    </row>
    <row r="65" spans="1:2" s="103" customFormat="1">
      <c r="A65" s="86">
        <f t="shared" si="1"/>
        <v>61</v>
      </c>
      <c r="B65" s="87" t="s">
        <v>124</v>
      </c>
    </row>
    <row r="66" spans="1:2" s="103" customFormat="1">
      <c r="A66" s="86">
        <f t="shared" si="1"/>
        <v>62</v>
      </c>
      <c r="B66" s="87" t="s">
        <v>26</v>
      </c>
    </row>
    <row r="67" spans="1:2" s="103" customFormat="1">
      <c r="A67" s="86">
        <f t="shared" si="1"/>
        <v>63</v>
      </c>
      <c r="B67" s="87" t="s">
        <v>34</v>
      </c>
    </row>
    <row r="68" spans="1:2" s="103" customFormat="1">
      <c r="A68" s="86">
        <f t="shared" si="1"/>
        <v>64</v>
      </c>
      <c r="B68" s="87" t="s">
        <v>110</v>
      </c>
    </row>
    <row r="69" spans="1:2" s="103" customFormat="1">
      <c r="A69" s="86">
        <f t="shared" si="1"/>
        <v>65</v>
      </c>
      <c r="B69" s="87" t="s">
        <v>111</v>
      </c>
    </row>
    <row r="70" spans="1:2" s="103" customFormat="1">
      <c r="A70" s="86">
        <f t="shared" si="1"/>
        <v>66</v>
      </c>
      <c r="B70" s="87" t="s">
        <v>104</v>
      </c>
    </row>
    <row r="71" spans="1:2" s="103" customFormat="1">
      <c r="A71" s="86">
        <f t="shared" si="1"/>
        <v>67</v>
      </c>
      <c r="B71" s="87" t="s">
        <v>98</v>
      </c>
    </row>
    <row r="72" spans="1:2" s="103" customFormat="1">
      <c r="A72" s="80">
        <v>68</v>
      </c>
      <c r="B72" s="87" t="s">
        <v>99</v>
      </c>
    </row>
    <row r="73" spans="1:2" s="103" customFormat="1">
      <c r="A73" s="80">
        <v>69</v>
      </c>
      <c r="B73" s="87" t="s">
        <v>101</v>
      </c>
    </row>
    <row r="74" spans="1:2" s="1" customFormat="1">
      <c r="A74" s="64"/>
      <c r="B74" s="306" t="s">
        <v>157</v>
      </c>
    </row>
    <row r="75" spans="1:2">
      <c r="A75" s="80">
        <v>1</v>
      </c>
      <c r="B75" s="312" t="s">
        <v>158</v>
      </c>
    </row>
    <row r="76" spans="1:2">
      <c r="A76" s="80">
        <v>2</v>
      </c>
      <c r="B76" s="93" t="s">
        <v>159</v>
      </c>
    </row>
    <row r="77" spans="1:2">
      <c r="A77" s="80">
        <v>3</v>
      </c>
      <c r="B77" s="313" t="s">
        <v>160</v>
      </c>
    </row>
    <row r="78" spans="1:2">
      <c r="A78" s="64"/>
      <c r="B78" s="64"/>
    </row>
  </sheetData>
  <sheetProtection selectLockedCells="1" selectUnlockedCells="1"/>
  <autoFilter ref="A4:B74"/>
  <mergeCells count="1">
    <mergeCell ref="A1:B1"/>
  </mergeCells>
  <phoneticPr fontId="21" type="noConversion"/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список на 01.01.2019 </vt:lpstr>
      <vt:lpstr>список на 05.08.2019</vt:lpstr>
      <vt:lpstr>список на 07.10.2019</vt:lpstr>
      <vt:lpstr>список на 01.01.2020)</vt:lpstr>
      <vt:lpstr>мкд менее 30 квартир</vt:lpstr>
      <vt:lpstr>категории домов 01.01.20</vt:lpstr>
      <vt:lpstr>список на 01.01.2020) (2)</vt:lpstr>
      <vt:lpstr>'список на 01.01.2020)'!Заголовки_для_печати</vt:lpstr>
      <vt:lpstr>'категории домов 01.01.20'!Область_печати</vt:lpstr>
      <vt:lpstr>'мкд менее 30 квартир'!Область_печати</vt:lpstr>
      <vt:lpstr>'список на 01.01.2019 '!Область_печати</vt:lpstr>
      <vt:lpstr>'список на 01.01.2020)'!Область_печати</vt:lpstr>
      <vt:lpstr>'список на 01.01.2020) (2)'!Область_печати</vt:lpstr>
      <vt:lpstr>'список на 05.08.2019'!Область_печати</vt:lpstr>
      <vt:lpstr>'список на 07.10.2019'!Область_печати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abonotdel</cp:lastModifiedBy>
  <cp:lastPrinted>2025-01-10T06:01:05Z</cp:lastPrinted>
  <dcterms:created xsi:type="dcterms:W3CDTF">2022-08-01T07:33:33Z</dcterms:created>
  <dcterms:modified xsi:type="dcterms:W3CDTF">2025-01-10T06:03:42Z</dcterms:modified>
</cp:coreProperties>
</file>